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120" windowHeight="4545"/>
  </bookViews>
  <sheets>
    <sheet name="zest faktur do OT (2)" sheetId="17" r:id="rId1"/>
  </sheets>
  <definedNames>
    <definedName name="_xlnm.Print_Area" localSheetId="0">'zest faktur do OT (2)'!$A$1:$P$18</definedName>
  </definedNames>
  <calcPr calcId="125725"/>
</workbook>
</file>

<file path=xl/calcChain.xml><?xml version="1.0" encoding="utf-8"?>
<calcChain xmlns="http://schemas.openxmlformats.org/spreadsheetml/2006/main">
  <c r="E15" i="17"/>
  <c r="I15" s="1"/>
  <c r="I16" s="1"/>
  <c r="H15"/>
  <c r="H16" s="1"/>
  <c r="F15"/>
  <c r="E14"/>
  <c r="G5"/>
  <c r="G14" s="1"/>
  <c r="F5"/>
  <c r="F14" s="1"/>
  <c r="F16" s="1"/>
  <c r="E13"/>
  <c r="E12"/>
  <c r="E10"/>
  <c r="E11"/>
  <c r="E16"/>
  <c r="G16" l="1"/>
  <c r="G15"/>
</calcChain>
</file>

<file path=xl/sharedStrings.xml><?xml version="1.0" encoding="utf-8"?>
<sst xmlns="http://schemas.openxmlformats.org/spreadsheetml/2006/main" count="30" uniqueCount="28">
  <si>
    <t>Razem</t>
  </si>
  <si>
    <t xml:space="preserve"> </t>
  </si>
  <si>
    <t>termin płatności</t>
  </si>
  <si>
    <t>EO.ZP.3421-2-42/07</t>
  </si>
  <si>
    <t>EO.ZP.3421-3-527/07</t>
  </si>
  <si>
    <t>EO.ZP.34313-25/08</t>
  </si>
  <si>
    <t>30.03.08</t>
  </si>
  <si>
    <t>29.05.08</t>
  </si>
  <si>
    <t>04.07.08</t>
  </si>
  <si>
    <t>22.08.08</t>
  </si>
  <si>
    <t>02.07.08</t>
  </si>
  <si>
    <t>brutto</t>
  </si>
  <si>
    <t>wniosek finansowy</t>
  </si>
  <si>
    <t>Zadanie:   INKUBATOR PRZEDSIĘBIORCZOŚCI - ROZWÓJ W KORZYSTNYCH WARUNKACH</t>
  </si>
  <si>
    <t>Budynek biurowy</t>
  </si>
  <si>
    <t>Budynek hali</t>
  </si>
  <si>
    <t>ogrodzenie</t>
  </si>
  <si>
    <t>Parkingi</t>
  </si>
  <si>
    <t>z dojazdami</t>
  </si>
  <si>
    <r>
      <t>Budynek hali</t>
    </r>
    <r>
      <rPr>
        <sz val="8"/>
        <rFont val="Arial CE"/>
        <charset val="238"/>
      </rPr>
      <t>: wymiana pokrycia dachowego nad halą, renowacja cokołu , przemalowanie elewacji, instalacja odgromowa</t>
    </r>
  </si>
  <si>
    <r>
      <t>Ogrodzenie</t>
    </r>
    <r>
      <rPr>
        <sz val="8"/>
        <rFont val="Arial CE"/>
        <charset val="238"/>
      </rPr>
      <t xml:space="preserve"> wraz z bramami</t>
    </r>
  </si>
  <si>
    <r>
      <t>Parkingi wraz z dojazdami</t>
    </r>
    <r>
      <rPr>
        <sz val="8"/>
        <rFont val="Arial CE"/>
        <charset val="238"/>
      </rPr>
      <t xml:space="preserve"> do parkingów i oświetleniem</t>
    </r>
  </si>
  <si>
    <r>
      <t>Przyłącza wody i kanalizacji sanitarnej</t>
    </r>
    <r>
      <rPr>
        <sz val="8"/>
        <rFont val="Arial CE"/>
        <charset val="238"/>
      </rPr>
      <t xml:space="preserve"> do nieruchomości Inkubatora </t>
    </r>
  </si>
  <si>
    <t>Razem:</t>
  </si>
  <si>
    <t>Opis wykonanych robót</t>
  </si>
  <si>
    <t>Roboty powiązane i przynależne (w tym: przygotowanie terenu - przełożenie sieci światłowodowej, dokumentacja, nadzór inwestorski, promocja projektu</t>
  </si>
  <si>
    <r>
      <t>Budynek biurowy</t>
    </r>
    <r>
      <rPr>
        <sz val="8"/>
        <rFont val="Arial CE"/>
        <charset val="238"/>
      </rPr>
      <t xml:space="preserve">:    adaptacja pomieszczeń I piętra  w zakresie budowy nowego wejścia zewnętrznego:posadzki, tynkowanie ścian, malowanie ścian, stolarka drzwiowa, instalacja elektryczna, instalacja c.o., docieplenie i remont dachu, docieplenie elewacji, wymiana stolarki okiennej, montaż drzwi zewnętrznych, montaż zadaszenia nad drzwiami, wykonanie nowego wejścia ze schodami zewnętrznymi i windą dla osób niepełnosprawnych, wymiana bram garażowych do części warsztatowej </t>
    </r>
  </si>
  <si>
    <t xml:space="preserve">Załącznik do uchwały Nr XXX/293/2008 Rady Powiatu w Tarnowskich Górach z dnia 28 października  2008 roku </t>
  </si>
</sst>
</file>

<file path=xl/styles.xml><?xml version="1.0" encoding="utf-8"?>
<styleSheet xmlns="http://schemas.openxmlformats.org/spreadsheetml/2006/main">
  <fonts count="32">
    <font>
      <sz val="10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Times New Roman"/>
      <family val="1"/>
    </font>
    <font>
      <sz val="9"/>
      <name val="Arial CE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name val="Times New Roman"/>
      <family val="1"/>
    </font>
    <font>
      <b/>
      <sz val="9"/>
      <name val="Arial CE"/>
      <charset val="238"/>
    </font>
    <font>
      <u/>
      <sz val="9"/>
      <name val="Arial"/>
      <family val="2"/>
    </font>
    <font>
      <sz val="8"/>
      <name val="Arial CE"/>
      <family val="2"/>
      <charset val="238"/>
    </font>
    <font>
      <sz val="9"/>
      <name val="Arial"/>
      <family val="2"/>
    </font>
    <font>
      <u/>
      <sz val="9"/>
      <name val="Arial CE"/>
      <family val="2"/>
      <charset val="238"/>
    </font>
    <font>
      <u/>
      <sz val="9"/>
      <name val="Arial"/>
      <family val="2"/>
      <charset val="238"/>
    </font>
    <font>
      <b/>
      <u/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u/>
      <sz val="10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b/>
      <i/>
      <sz val="8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11"/>
      <color indexed="9"/>
      <name val="Arial"/>
      <family val="2"/>
    </font>
    <font>
      <sz val="9"/>
      <color indexed="9"/>
      <name val="Arial CE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13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4" fontId="18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4" fontId="16" fillId="0" borderId="0" xfId="0" applyNumberFormat="1" applyFont="1" applyBorder="1" applyAlignment="1">
      <alignment horizontal="right" vertical="center"/>
    </xf>
    <xf numFmtId="4" fontId="16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3" fontId="25" fillId="0" borderId="0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8" fillId="0" borderId="6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4" fontId="0" fillId="0" borderId="0" xfId="0" applyNumberFormat="1" applyBorder="1"/>
    <xf numFmtId="4" fontId="22" fillId="0" borderId="0" xfId="0" applyNumberFormat="1" applyFont="1" applyBorder="1"/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" fontId="28" fillId="0" borderId="9" xfId="0" applyNumberFormat="1" applyFont="1" applyFill="1" applyBorder="1" applyAlignment="1">
      <alignment horizontal="right" vertical="center" wrapText="1"/>
    </xf>
    <xf numFmtId="0" fontId="2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4" fontId="26" fillId="0" borderId="6" xfId="0" applyNumberFormat="1" applyFont="1" applyBorder="1" applyAlignment="1">
      <alignment vertical="center"/>
    </xf>
    <xf numFmtId="0" fontId="28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 vertical="center" wrapText="1"/>
    </xf>
    <xf numFmtId="4" fontId="26" fillId="0" borderId="9" xfId="0" applyNumberFormat="1" applyFont="1" applyBorder="1" applyAlignment="1">
      <alignment vertical="center"/>
    </xf>
    <xf numFmtId="0" fontId="23" fillId="0" borderId="7" xfId="0" applyFont="1" applyBorder="1" applyAlignment="1">
      <alignment vertical="center" wrapText="1"/>
    </xf>
    <xf numFmtId="4" fontId="26" fillId="0" borderId="7" xfId="0" applyNumberFormat="1" applyFont="1" applyBorder="1" applyAlignment="1">
      <alignment vertical="center"/>
    </xf>
    <xf numFmtId="4" fontId="28" fillId="0" borderId="7" xfId="0" applyNumberFormat="1" applyFont="1" applyBorder="1" applyAlignment="1">
      <alignment horizontal="right" vertical="center" wrapText="1"/>
    </xf>
    <xf numFmtId="0" fontId="28" fillId="0" borderId="7" xfId="0" applyFont="1" applyBorder="1" applyAlignment="1">
      <alignment horizontal="right" vertical="center" wrapText="1"/>
    </xf>
    <xf numFmtId="10" fontId="30" fillId="0" borderId="0" xfId="0" applyNumberFormat="1" applyFont="1" applyBorder="1" applyAlignment="1">
      <alignment horizontal="left" vertical="center"/>
    </xf>
    <xf numFmtId="9" fontId="31" fillId="0" borderId="1" xfId="0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9" fontId="31" fillId="0" borderId="16" xfId="0" applyNumberFormat="1" applyFont="1" applyFill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right" vertical="center" wrapText="1"/>
    </xf>
    <xf numFmtId="0" fontId="28" fillId="0" borderId="22" xfId="0" applyFont="1" applyFill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/>
    </xf>
    <xf numFmtId="4" fontId="28" fillId="0" borderId="24" xfId="0" applyNumberFormat="1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right" vertical="center" wrapText="1"/>
    </xf>
    <xf numFmtId="0" fontId="27" fillId="0" borderId="26" xfId="0" applyFont="1" applyBorder="1" applyAlignment="1">
      <alignment vertical="center"/>
    </xf>
    <xf numFmtId="0" fontId="27" fillId="0" borderId="26" xfId="0" applyFont="1" applyFill="1" applyBorder="1" applyAlignment="1">
      <alignment horizontal="center" vertical="center"/>
    </xf>
    <xf numFmtId="4" fontId="27" fillId="0" borderId="26" xfId="0" applyNumberFormat="1" applyFont="1" applyBorder="1" applyAlignment="1">
      <alignment vertical="center"/>
    </xf>
    <xf numFmtId="4" fontId="27" fillId="0" borderId="27" xfId="0" applyNumberFormat="1" applyFont="1" applyBorder="1" applyAlignment="1">
      <alignment vertical="center"/>
    </xf>
    <xf numFmtId="4" fontId="28" fillId="0" borderId="6" xfId="0" applyNumberFormat="1" applyFont="1" applyBorder="1" applyAlignment="1">
      <alignment horizontal="right" vertical="center" wrapText="1"/>
    </xf>
    <xf numFmtId="4" fontId="28" fillId="0" borderId="6" xfId="0" applyNumberFormat="1" applyFont="1" applyFill="1" applyBorder="1" applyAlignment="1">
      <alignment horizontal="right" vertical="center" wrapText="1"/>
    </xf>
    <xf numFmtId="4" fontId="28" fillId="0" borderId="22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0</xdr:row>
      <xdr:rowOff>104775</xdr:rowOff>
    </xdr:from>
    <xdr:to>
      <xdr:col>13</xdr:col>
      <xdr:colOff>428625</xdr:colOff>
      <xdr:row>2</xdr:row>
      <xdr:rowOff>161925</xdr:rowOff>
    </xdr:to>
    <xdr:pic>
      <xdr:nvPicPr>
        <xdr:cNvPr id="3074" name="Picture 2" descr="European Fla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15850" y="104775"/>
          <a:ext cx="0" cy="5524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668866</xdr:colOff>
      <xdr:row>0</xdr:row>
      <xdr:rowOff>66675</xdr:rowOff>
    </xdr:from>
    <xdr:to>
      <xdr:col>7</xdr:col>
      <xdr:colOff>411691</xdr:colOff>
      <xdr:row>2</xdr:row>
      <xdr:rowOff>123825</xdr:rowOff>
    </xdr:to>
    <xdr:pic>
      <xdr:nvPicPr>
        <xdr:cNvPr id="3075" name="Picture 3" descr="European Fla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4283" y="66675"/>
          <a:ext cx="864658" cy="54398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64"/>
  <sheetViews>
    <sheetView tabSelected="1" zoomScale="90" zoomScaleNormal="90" zoomScaleSheetLayoutView="75" workbookViewId="0">
      <selection activeCell="G3" sqref="G3"/>
    </sheetView>
  </sheetViews>
  <sheetFormatPr defaultRowHeight="15"/>
  <cols>
    <col min="1" max="1" width="3.42578125" style="3" customWidth="1"/>
    <col min="2" max="2" width="54.140625" style="1" customWidth="1"/>
    <col min="3" max="3" width="17.85546875" style="1" hidden="1" customWidth="1"/>
    <col min="4" max="4" width="9.85546875" style="1" hidden="1" customWidth="1"/>
    <col min="5" max="5" width="18.5703125" style="1" customWidth="1"/>
    <col min="6" max="6" width="15" style="1" customWidth="1"/>
    <col min="7" max="8" width="16.85546875" style="1" customWidth="1"/>
    <col min="9" max="9" width="16.7109375" style="1" customWidth="1"/>
    <col min="10" max="10" width="12.7109375" style="1" customWidth="1"/>
    <col min="11" max="11" width="11.42578125" style="1" customWidth="1"/>
    <col min="12" max="12" width="12.7109375" style="1" customWidth="1"/>
    <col min="13" max="13" width="14.42578125" style="1" hidden="1" customWidth="1"/>
    <col min="14" max="14" width="14.28515625" style="1" hidden="1" customWidth="1"/>
    <col min="15" max="15" width="13.28515625" style="1" hidden="1" customWidth="1"/>
    <col min="16" max="16" width="15.7109375" style="1" customWidth="1"/>
    <col min="17" max="17" width="16.140625" style="1" customWidth="1"/>
    <col min="18" max="18" width="15" style="1" customWidth="1"/>
    <col min="19" max="19" width="15.7109375" style="1" customWidth="1"/>
    <col min="20" max="20" width="17.140625" style="5" customWidth="1"/>
    <col min="21" max="16384" width="9.140625" style="1"/>
  </cols>
  <sheetData>
    <row r="1" spans="1:22" s="23" customFormat="1" ht="19.5" customHeight="1">
      <c r="A1" s="129" t="s">
        <v>27</v>
      </c>
      <c r="B1" s="129"/>
      <c r="C1" s="129"/>
      <c r="D1" s="129"/>
      <c r="E1" s="129"/>
      <c r="F1" s="129"/>
      <c r="G1" s="129"/>
      <c r="H1"/>
      <c r="I1"/>
      <c r="J1"/>
      <c r="K1"/>
      <c r="L1"/>
      <c r="M1"/>
      <c r="N1"/>
      <c r="O1"/>
      <c r="P1"/>
      <c r="Q1"/>
      <c r="R1"/>
      <c r="S1"/>
      <c r="T1"/>
      <c r="U1" s="22"/>
    </row>
    <row r="2" spans="1:22" s="23" customFormat="1" ht="20.100000000000001" customHeight="1">
      <c r="A2" s="129" t="s">
        <v>13</v>
      </c>
      <c r="B2" s="129"/>
      <c r="C2" s="129"/>
      <c r="D2" s="129"/>
      <c r="E2" s="129"/>
      <c r="F2" s="129"/>
      <c r="G2"/>
      <c r="H2"/>
      <c r="I2"/>
      <c r="J2"/>
      <c r="K2"/>
      <c r="L2"/>
      <c r="M2"/>
      <c r="N2"/>
      <c r="O2"/>
      <c r="P2"/>
      <c r="Q2"/>
      <c r="R2"/>
      <c r="S2"/>
      <c r="T2"/>
      <c r="U2" s="22"/>
    </row>
    <row r="3" spans="1:22" s="23" customFormat="1" ht="19.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22"/>
    </row>
    <row r="4" spans="1:22" s="23" customFormat="1" ht="19.5" customHeight="1">
      <c r="A4" s="40"/>
      <c r="B4" s="40"/>
      <c r="C4" s="40"/>
      <c r="D4" s="40"/>
      <c r="E4" s="40"/>
      <c r="F4" s="40"/>
      <c r="G4" s="40"/>
      <c r="H4" s="40" t="s">
        <v>1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22"/>
    </row>
    <row r="5" spans="1:22" s="23" customFormat="1" ht="11.25" customHeight="1" thickBot="1">
      <c r="A5" s="40"/>
      <c r="B5" s="40"/>
      <c r="C5" s="40"/>
      <c r="D5" s="40"/>
      <c r="E5" s="40"/>
      <c r="F5" s="95">
        <f>1190/3110</f>
        <v>0.38263665594855306</v>
      </c>
      <c r="G5" s="95">
        <f>1920/3110</f>
        <v>0.61736334405144699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22"/>
    </row>
    <row r="6" spans="1:22">
      <c r="A6" s="98"/>
      <c r="B6" s="99"/>
      <c r="C6" s="100"/>
      <c r="D6" s="127" t="s">
        <v>2</v>
      </c>
      <c r="E6" s="101" t="s">
        <v>0</v>
      </c>
      <c r="F6" s="102" t="s">
        <v>14</v>
      </c>
      <c r="G6" s="102" t="s">
        <v>15</v>
      </c>
      <c r="H6" s="102" t="s">
        <v>16</v>
      </c>
      <c r="I6" s="103" t="s">
        <v>17</v>
      </c>
      <c r="J6" s="57"/>
      <c r="K6" s="57"/>
      <c r="L6" s="57"/>
      <c r="M6" s="58"/>
      <c r="N6" s="58"/>
      <c r="O6" s="58"/>
      <c r="P6" s="21"/>
      <c r="Q6" s="21"/>
      <c r="R6" s="21"/>
      <c r="S6" s="21"/>
      <c r="T6" s="20"/>
      <c r="U6" s="2"/>
      <c r="V6" s="2"/>
    </row>
    <row r="7" spans="1:22">
      <c r="A7" s="104"/>
      <c r="B7" s="37" t="s">
        <v>24</v>
      </c>
      <c r="C7" s="38" t="s">
        <v>12</v>
      </c>
      <c r="D7" s="128"/>
      <c r="E7" s="49" t="s">
        <v>11</v>
      </c>
      <c r="F7" s="97">
        <v>1190</v>
      </c>
      <c r="G7" s="97">
        <v>1920</v>
      </c>
      <c r="H7" s="48"/>
      <c r="I7" s="105" t="s">
        <v>18</v>
      </c>
      <c r="J7" s="59"/>
      <c r="K7" s="59"/>
      <c r="L7" s="59"/>
      <c r="M7" s="57"/>
      <c r="N7" s="57"/>
      <c r="O7" s="57"/>
      <c r="P7" s="60"/>
      <c r="Q7" s="15"/>
      <c r="R7" s="15"/>
      <c r="S7" s="15"/>
      <c r="T7" s="16"/>
      <c r="U7" s="2"/>
      <c r="V7" s="2"/>
    </row>
    <row r="8" spans="1:22">
      <c r="A8" s="104"/>
      <c r="B8" s="43"/>
      <c r="C8" s="39"/>
      <c r="D8" s="46"/>
      <c r="E8" s="47"/>
      <c r="F8" s="96">
        <v>0.45</v>
      </c>
      <c r="G8" s="96">
        <v>0.1</v>
      </c>
      <c r="H8" s="96">
        <v>0.05</v>
      </c>
      <c r="I8" s="106">
        <v>0.4</v>
      </c>
      <c r="J8" s="59"/>
      <c r="K8" s="59"/>
      <c r="L8" s="2"/>
      <c r="M8" s="59"/>
      <c r="N8" s="61"/>
      <c r="O8" s="61"/>
      <c r="P8" s="15"/>
      <c r="Q8" s="15"/>
      <c r="R8" s="15"/>
      <c r="S8" s="15"/>
      <c r="T8" s="16"/>
      <c r="U8" s="2"/>
      <c r="V8" s="2"/>
    </row>
    <row r="9" spans="1:22" s="55" customFormat="1" ht="12" customHeight="1" thickBot="1">
      <c r="A9" s="107">
        <v>1</v>
      </c>
      <c r="B9" s="51">
        <v>2</v>
      </c>
      <c r="C9" s="51">
        <v>2</v>
      </c>
      <c r="D9" s="51">
        <v>3</v>
      </c>
      <c r="E9" s="51">
        <v>3</v>
      </c>
      <c r="F9" s="51">
        <v>4</v>
      </c>
      <c r="G9" s="51">
        <v>5</v>
      </c>
      <c r="H9" s="51">
        <v>6</v>
      </c>
      <c r="I9" s="108">
        <v>7</v>
      </c>
      <c r="J9" s="62"/>
      <c r="K9" s="62"/>
      <c r="L9" s="62"/>
      <c r="M9" s="62"/>
      <c r="N9" s="62"/>
      <c r="O9" s="62"/>
      <c r="P9" s="62"/>
      <c r="Q9" s="52"/>
      <c r="R9" s="52"/>
      <c r="S9" s="52"/>
      <c r="T9" s="53"/>
      <c r="U9" s="54"/>
      <c r="V9" s="54"/>
    </row>
    <row r="10" spans="1:22" ht="79.5" thickTop="1">
      <c r="A10" s="109">
        <v>1</v>
      </c>
      <c r="B10" s="91" t="s">
        <v>26</v>
      </c>
      <c r="C10" s="50"/>
      <c r="D10" s="50"/>
      <c r="E10" s="92">
        <f>2635.2+1288.32+7271.2+9579.15+5612+4026+71953.98+86361.95+88078.2+4428.6+6539.2+48312+48425.15+13420+31720+1039.44+3660+1800</f>
        <v>436150.39</v>
      </c>
      <c r="F10" s="93">
        <v>436150.39</v>
      </c>
      <c r="G10" s="94"/>
      <c r="H10" s="94"/>
      <c r="I10" s="110"/>
      <c r="J10" s="63"/>
      <c r="K10" s="63"/>
      <c r="L10" s="19"/>
      <c r="M10" s="64"/>
      <c r="N10" s="12"/>
      <c r="O10" s="12"/>
      <c r="P10" s="65"/>
      <c r="Q10" s="15"/>
      <c r="R10" s="15"/>
      <c r="S10" s="15"/>
      <c r="T10" s="16"/>
      <c r="U10" s="2"/>
      <c r="V10" s="2"/>
    </row>
    <row r="11" spans="1:22" ht="24" customHeight="1">
      <c r="A11" s="111">
        <v>2</v>
      </c>
      <c r="B11" s="82" t="s">
        <v>19</v>
      </c>
      <c r="C11" s="83"/>
      <c r="D11" s="83"/>
      <c r="E11" s="84">
        <f>228603.6+17568+30744+8540</f>
        <v>285455.59999999998</v>
      </c>
      <c r="F11" s="85"/>
      <c r="G11" s="122">
        <v>285455.59999999998</v>
      </c>
      <c r="H11" s="85"/>
      <c r="I11" s="112"/>
      <c r="J11" s="63"/>
      <c r="K11" s="63"/>
      <c r="L11" s="19"/>
      <c r="M11" s="64"/>
      <c r="N11" s="12"/>
      <c r="O11" s="12"/>
      <c r="P11" s="65"/>
      <c r="Q11" s="15"/>
      <c r="R11" s="15"/>
      <c r="S11" s="15"/>
      <c r="T11" s="16"/>
      <c r="U11" s="2"/>
      <c r="V11" s="2"/>
    </row>
    <row r="12" spans="1:22">
      <c r="A12" s="111">
        <v>3</v>
      </c>
      <c r="B12" s="82" t="s">
        <v>20</v>
      </c>
      <c r="C12" s="83" t="s">
        <v>4</v>
      </c>
      <c r="D12" s="86" t="s">
        <v>6</v>
      </c>
      <c r="E12" s="84">
        <f>41577.6+6344+6344</f>
        <v>54265.599999999999</v>
      </c>
      <c r="F12" s="56"/>
      <c r="G12" s="56"/>
      <c r="H12" s="123">
        <v>54265.599999999999</v>
      </c>
      <c r="I12" s="113"/>
      <c r="J12" s="64"/>
      <c r="K12" s="64"/>
      <c r="L12" s="64"/>
      <c r="M12" s="64"/>
      <c r="N12" s="12"/>
      <c r="O12" s="64"/>
      <c r="P12" s="65"/>
      <c r="Q12" s="15"/>
      <c r="R12" s="15"/>
      <c r="S12" s="15"/>
      <c r="T12" s="16"/>
      <c r="U12" s="2"/>
      <c r="V12" s="2"/>
    </row>
    <row r="13" spans="1:22">
      <c r="A13" s="111">
        <v>4</v>
      </c>
      <c r="B13" s="82" t="s">
        <v>21</v>
      </c>
      <c r="C13" s="83" t="s">
        <v>5</v>
      </c>
      <c r="D13" s="86" t="s">
        <v>7</v>
      </c>
      <c r="E13" s="84">
        <f>9272+37149+37149+335.5+42456+14640+10980+12810+6100</f>
        <v>170891.5</v>
      </c>
      <c r="F13" s="56"/>
      <c r="G13" s="56"/>
      <c r="H13" s="56"/>
      <c r="I13" s="124">
        <v>170891.5</v>
      </c>
      <c r="J13" s="63"/>
      <c r="K13" s="19"/>
      <c r="L13" s="64"/>
      <c r="M13" s="64"/>
      <c r="N13" s="12"/>
      <c r="O13" s="12"/>
      <c r="P13" s="65"/>
      <c r="Q13" s="15"/>
      <c r="R13" s="15"/>
      <c r="S13" s="15"/>
      <c r="T13" s="16"/>
      <c r="U13" s="2"/>
      <c r="V13" s="2"/>
    </row>
    <row r="14" spans="1:22">
      <c r="A14" s="111">
        <v>5</v>
      </c>
      <c r="B14" s="82" t="s">
        <v>22</v>
      </c>
      <c r="C14" s="83" t="s">
        <v>5</v>
      </c>
      <c r="D14" s="86" t="s">
        <v>8</v>
      </c>
      <c r="E14" s="84">
        <f>10500+88740.07+138322.11</f>
        <v>237562.18</v>
      </c>
      <c r="F14" s="84">
        <f>E14*F5</f>
        <v>90899.998135048227</v>
      </c>
      <c r="G14" s="84">
        <f>E14*G5</f>
        <v>146662.18186495177</v>
      </c>
      <c r="H14" s="56"/>
      <c r="I14" s="113"/>
      <c r="J14" s="63"/>
      <c r="K14" s="19"/>
      <c r="L14" s="63"/>
      <c r="M14" s="64"/>
      <c r="N14" s="12"/>
      <c r="O14" s="12"/>
      <c r="P14" s="65"/>
      <c r="Q14" s="15"/>
      <c r="R14" s="15"/>
      <c r="S14" s="15"/>
      <c r="T14" s="16"/>
      <c r="U14" s="2"/>
      <c r="V14" s="2"/>
    </row>
    <row r="15" spans="1:22" ht="34.5" thickBot="1">
      <c r="A15" s="114">
        <v>6</v>
      </c>
      <c r="B15" s="87" t="s">
        <v>25</v>
      </c>
      <c r="C15" s="88" t="s">
        <v>3</v>
      </c>
      <c r="D15" s="89" t="s">
        <v>10</v>
      </c>
      <c r="E15" s="90">
        <f>5856+27613.52+24400+23434.98+26914.99</f>
        <v>108219.49</v>
      </c>
      <c r="F15" s="81">
        <f>E15*45%</f>
        <v>48698.770500000006</v>
      </c>
      <c r="G15" s="81">
        <f>E15*10%</f>
        <v>10821.949000000001</v>
      </c>
      <c r="H15" s="81">
        <f>E15*5%</f>
        <v>5410.9745000000003</v>
      </c>
      <c r="I15" s="115">
        <f>E15*40%</f>
        <v>43287.796000000002</v>
      </c>
      <c r="J15" s="42"/>
      <c r="K15" s="20"/>
      <c r="L15" s="64"/>
      <c r="M15" s="64"/>
      <c r="N15" s="64"/>
      <c r="O15" s="12"/>
      <c r="P15" s="65"/>
      <c r="Q15" s="8"/>
      <c r="R15" s="8"/>
      <c r="S15" s="8"/>
      <c r="T15" s="20"/>
      <c r="U15" s="2"/>
      <c r="V15" s="2"/>
    </row>
    <row r="16" spans="1:22" ht="29.25" customHeight="1" thickTop="1" thickBot="1">
      <c r="A16" s="116"/>
      <c r="B16" s="117" t="s">
        <v>23</v>
      </c>
      <c r="C16" s="118" t="s">
        <v>3</v>
      </c>
      <c r="D16" s="119" t="s">
        <v>9</v>
      </c>
      <c r="E16" s="120">
        <f>SUM(E10:E15)</f>
        <v>1292544.76</v>
      </c>
      <c r="F16" s="120">
        <f>SUM(F10:F15)</f>
        <v>575749.1586350482</v>
      </c>
      <c r="G16" s="120">
        <f>SUM(G10:G15)</f>
        <v>442939.73086495174</v>
      </c>
      <c r="H16" s="120">
        <f>SUM(H10:H15)</f>
        <v>59676.574500000002</v>
      </c>
      <c r="I16" s="121">
        <f>SUM(I10:I15)</f>
        <v>214179.296</v>
      </c>
      <c r="J16" s="10"/>
      <c r="K16" s="20"/>
      <c r="L16" s="12"/>
      <c r="M16" s="12"/>
      <c r="N16" s="13"/>
      <c r="O16" s="12"/>
      <c r="P16" s="65"/>
      <c r="Q16" s="8"/>
      <c r="R16" s="8"/>
      <c r="S16" s="8"/>
      <c r="T16" s="20"/>
      <c r="U16" s="2"/>
      <c r="V16" s="2"/>
    </row>
    <row r="17" spans="1:20" s="2" customFormat="1" ht="12.75" customHeight="1">
      <c r="A17" s="14"/>
      <c r="B17" s="71"/>
      <c r="C17" s="33"/>
      <c r="D17" s="72"/>
      <c r="F17" s="73"/>
      <c r="G17" s="73"/>
      <c r="H17" s="73"/>
      <c r="I17" s="73"/>
      <c r="J17" s="42"/>
      <c r="K17" s="20"/>
      <c r="L17" s="64"/>
      <c r="M17" s="64"/>
      <c r="N17" s="64"/>
      <c r="O17" s="64"/>
      <c r="P17" s="65"/>
      <c r="Q17" s="8"/>
      <c r="R17" s="8"/>
      <c r="S17" s="8"/>
      <c r="T17" s="20"/>
    </row>
    <row r="18" spans="1:20" s="2" customFormat="1" ht="12.75" customHeight="1">
      <c r="A18" s="14"/>
      <c r="B18" s="71"/>
      <c r="C18" s="8"/>
      <c r="D18" s="72"/>
      <c r="F18" s="73"/>
      <c r="G18" s="73"/>
      <c r="H18" s="73"/>
      <c r="I18" s="73"/>
      <c r="J18" s="66"/>
      <c r="K18" s="20"/>
      <c r="L18" s="13"/>
      <c r="M18" s="13"/>
      <c r="N18" s="13"/>
      <c r="O18" s="13"/>
      <c r="P18" s="65"/>
      <c r="Q18" s="8"/>
      <c r="R18" s="8"/>
      <c r="S18" s="8"/>
      <c r="T18" s="20"/>
    </row>
    <row r="19" spans="1:20" s="2" customFormat="1" ht="12.75" customHeight="1">
      <c r="A19" s="14"/>
      <c r="B19" s="71"/>
      <c r="C19" s="8"/>
      <c r="D19" s="74"/>
      <c r="F19" s="73"/>
      <c r="G19" s="73"/>
      <c r="H19" s="73"/>
      <c r="I19" s="73"/>
      <c r="J19" s="66"/>
      <c r="K19" s="20"/>
      <c r="L19" s="13"/>
      <c r="M19" s="13"/>
      <c r="N19" s="13"/>
      <c r="O19" s="13"/>
      <c r="P19" s="65"/>
      <c r="Q19" s="8"/>
      <c r="R19" s="8"/>
      <c r="S19" s="8"/>
      <c r="T19" s="20"/>
    </row>
    <row r="20" spans="1:20" s="2" customFormat="1" ht="12.75" customHeight="1">
      <c r="A20" s="14"/>
      <c r="B20" s="71"/>
      <c r="C20" s="8"/>
      <c r="D20" s="72"/>
      <c r="F20" s="75"/>
      <c r="G20" s="75"/>
      <c r="H20" s="75"/>
      <c r="I20" s="75"/>
      <c r="J20" s="66"/>
      <c r="K20" s="20"/>
      <c r="L20" s="13"/>
      <c r="M20" s="13"/>
      <c r="N20" s="13"/>
      <c r="O20" s="13"/>
      <c r="P20" s="65"/>
      <c r="Q20" s="8"/>
      <c r="R20" s="8"/>
      <c r="S20" s="8"/>
      <c r="T20" s="20"/>
    </row>
    <row r="21" spans="1:20" s="2" customFormat="1" ht="12.75" customHeight="1">
      <c r="A21" s="14"/>
      <c r="B21" s="71"/>
      <c r="C21" s="11"/>
      <c r="D21" s="72"/>
      <c r="F21" s="73"/>
      <c r="G21" s="73"/>
      <c r="H21" s="73"/>
      <c r="I21" s="73"/>
      <c r="J21" s="66"/>
      <c r="K21" s="66"/>
      <c r="L21" s="66"/>
      <c r="M21" s="67"/>
      <c r="N21" s="67"/>
      <c r="O21" s="67"/>
      <c r="P21" s="65"/>
      <c r="Q21" s="8"/>
      <c r="R21" s="8"/>
      <c r="S21" s="8"/>
      <c r="T21" s="20"/>
    </row>
    <row r="22" spans="1:20" s="2" customFormat="1">
      <c r="A22" s="14"/>
      <c r="B22" s="71"/>
      <c r="C22" s="11"/>
      <c r="D22" s="72"/>
      <c r="F22" s="73"/>
      <c r="G22" s="73"/>
      <c r="H22" s="73"/>
      <c r="I22" s="73"/>
      <c r="J22" s="66"/>
      <c r="K22" s="66"/>
      <c r="L22" s="66"/>
      <c r="M22" s="67"/>
      <c r="N22" s="67"/>
      <c r="O22" s="67"/>
      <c r="P22" s="65"/>
      <c r="Q22" s="8"/>
      <c r="R22" s="8"/>
      <c r="S22" s="8"/>
      <c r="T22" s="20"/>
    </row>
    <row r="23" spans="1:20" s="2" customFormat="1">
      <c r="A23" s="14"/>
      <c r="B23" s="76"/>
      <c r="C23" s="11"/>
      <c r="D23" s="72"/>
      <c r="F23" s="73"/>
      <c r="G23" s="73"/>
      <c r="H23" s="73"/>
      <c r="I23" s="73"/>
      <c r="J23" s="66"/>
      <c r="K23" s="66"/>
      <c r="L23" s="66"/>
      <c r="M23" s="67"/>
      <c r="N23" s="67"/>
      <c r="O23" s="67"/>
      <c r="P23" s="65"/>
      <c r="Q23" s="8"/>
      <c r="R23" s="8"/>
      <c r="S23" s="8"/>
      <c r="T23" s="20"/>
    </row>
    <row r="24" spans="1:20" s="2" customFormat="1">
      <c r="A24" s="14"/>
      <c r="B24" s="76"/>
      <c r="C24" s="11"/>
      <c r="D24" s="72"/>
      <c r="F24" s="73"/>
      <c r="G24" s="73"/>
      <c r="H24" s="73"/>
      <c r="I24" s="73"/>
      <c r="J24" s="66"/>
      <c r="K24" s="66"/>
      <c r="L24" s="66"/>
      <c r="M24" s="67"/>
      <c r="N24" s="67"/>
      <c r="O24" s="67"/>
      <c r="P24" s="65"/>
      <c r="Q24" s="8"/>
      <c r="R24" s="8"/>
      <c r="S24" s="8"/>
      <c r="T24" s="20"/>
    </row>
    <row r="25" spans="1:20" s="2" customFormat="1">
      <c r="A25" s="14"/>
      <c r="B25" s="76"/>
      <c r="C25" s="11"/>
      <c r="D25" s="72"/>
      <c r="F25" s="73"/>
      <c r="G25" s="73"/>
      <c r="H25" s="73"/>
      <c r="I25" s="73"/>
      <c r="J25" s="66"/>
      <c r="K25" s="66"/>
      <c r="L25" s="66"/>
      <c r="M25" s="68"/>
      <c r="N25" s="68"/>
      <c r="O25" s="68"/>
      <c r="P25" s="65"/>
      <c r="Q25" s="8"/>
      <c r="R25" s="8"/>
      <c r="S25" s="8"/>
      <c r="T25" s="20"/>
    </row>
    <row r="26" spans="1:20" s="2" customFormat="1" ht="21" customHeight="1">
      <c r="A26" s="14"/>
      <c r="C26" s="8"/>
      <c r="D26" s="8"/>
      <c r="F26" s="41"/>
      <c r="G26" s="41"/>
      <c r="H26" s="41"/>
      <c r="I26" s="41"/>
      <c r="J26" s="42"/>
      <c r="K26" s="42"/>
      <c r="L26" s="42"/>
      <c r="M26" s="42"/>
      <c r="N26" s="42"/>
      <c r="O26" s="42"/>
      <c r="P26" s="8"/>
      <c r="Q26" s="8"/>
      <c r="R26" s="8"/>
      <c r="S26" s="8"/>
      <c r="T26" s="20"/>
    </row>
    <row r="27" spans="1:20" s="2" customFormat="1">
      <c r="A27" s="14"/>
      <c r="B27" s="8"/>
      <c r="C27" s="8"/>
      <c r="D27" s="8"/>
      <c r="E27" s="77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20"/>
    </row>
    <row r="28" spans="1:20" s="2" customFormat="1">
      <c r="A28" s="14"/>
      <c r="B28" s="8"/>
      <c r="C28" s="8"/>
      <c r="D28" s="8"/>
      <c r="E28" s="77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20"/>
    </row>
    <row r="29" spans="1:20" s="2" customFormat="1">
      <c r="A29" s="14"/>
      <c r="B29" s="8"/>
      <c r="C29" s="8"/>
      <c r="D29" s="8"/>
      <c r="E29" s="78"/>
      <c r="J29" s="69"/>
      <c r="K29" s="69"/>
      <c r="L29" s="69"/>
      <c r="M29" s="69"/>
      <c r="N29" s="69"/>
      <c r="O29" s="69"/>
      <c r="P29" s="30"/>
      <c r="Q29" s="30"/>
      <c r="R29" s="30"/>
      <c r="S29" s="30"/>
      <c r="T29" s="36"/>
    </row>
    <row r="30" spans="1:20" s="2" customFormat="1">
      <c r="A30" s="14"/>
      <c r="B30" s="8"/>
      <c r="C30" s="8"/>
      <c r="D30" s="8"/>
      <c r="E30" s="79"/>
      <c r="J30" s="70"/>
      <c r="K30" s="70"/>
      <c r="L30" s="70"/>
      <c r="M30" s="70"/>
      <c r="N30" s="70"/>
      <c r="O30" s="28"/>
      <c r="P30" s="31"/>
      <c r="Q30" s="31"/>
      <c r="R30" s="15"/>
      <c r="S30" s="17"/>
      <c r="T30" s="18"/>
    </row>
    <row r="31" spans="1:20" s="2" customFormat="1">
      <c r="A31" s="14"/>
      <c r="B31" s="8"/>
      <c r="C31" s="8"/>
      <c r="D31" s="8"/>
      <c r="E31" s="79"/>
      <c r="F31" s="17"/>
      <c r="G31" s="17"/>
      <c r="H31" s="17"/>
      <c r="I31" s="17"/>
      <c r="J31" s="19"/>
      <c r="K31" s="19"/>
      <c r="L31" s="19"/>
      <c r="M31" s="19"/>
      <c r="N31" s="19"/>
      <c r="O31" s="18"/>
      <c r="P31" s="17"/>
      <c r="Q31" s="17"/>
      <c r="R31" s="17"/>
      <c r="S31" s="17"/>
      <c r="T31" s="20"/>
    </row>
    <row r="32" spans="1:20" s="2" customFormat="1">
      <c r="A32" s="14"/>
      <c r="B32" s="8"/>
      <c r="C32" s="8"/>
      <c r="D32" s="8"/>
      <c r="E32" s="78"/>
      <c r="F32" s="11"/>
      <c r="G32" s="11"/>
      <c r="H32" s="11"/>
      <c r="I32" s="11"/>
      <c r="J32" s="69"/>
      <c r="K32" s="69"/>
      <c r="L32" s="69"/>
      <c r="M32" s="69"/>
      <c r="N32" s="19"/>
      <c r="O32" s="18"/>
      <c r="P32" s="21"/>
      <c r="Q32" s="21"/>
      <c r="R32" s="21"/>
      <c r="S32" s="21"/>
      <c r="T32" s="20"/>
    </row>
    <row r="33" spans="1:20" s="2" customFormat="1" ht="15" customHeight="1">
      <c r="A33" s="14"/>
      <c r="B33" s="8"/>
      <c r="C33" s="8"/>
      <c r="D33" s="8"/>
      <c r="E33" s="73"/>
      <c r="J33" s="10"/>
      <c r="K33" s="10"/>
      <c r="L33" s="10"/>
      <c r="M33" s="10"/>
      <c r="N33" s="19"/>
      <c r="O33" s="18"/>
      <c r="P33" s="12"/>
      <c r="Q33" s="12"/>
      <c r="R33" s="10"/>
      <c r="S33" s="10"/>
      <c r="T33" s="16"/>
    </row>
    <row r="34" spans="1:20" s="2" customFormat="1">
      <c r="A34" s="14"/>
      <c r="B34" s="8"/>
      <c r="C34" s="8"/>
      <c r="D34" s="8"/>
      <c r="E34" s="73"/>
      <c r="J34" s="10"/>
      <c r="K34" s="10"/>
      <c r="L34" s="10"/>
      <c r="M34" s="10"/>
      <c r="N34" s="19"/>
      <c r="O34" s="18"/>
      <c r="P34" s="12"/>
      <c r="Q34" s="12"/>
      <c r="R34" s="10"/>
      <c r="S34" s="10"/>
      <c r="T34" s="16"/>
    </row>
    <row r="35" spans="1:20" s="2" customFormat="1">
      <c r="A35" s="14"/>
      <c r="B35" s="8"/>
      <c r="C35" s="8"/>
      <c r="D35" s="8"/>
      <c r="E35" s="73"/>
      <c r="J35" s="24"/>
      <c r="K35" s="24"/>
      <c r="L35" s="24"/>
      <c r="M35" s="24"/>
      <c r="N35" s="44"/>
      <c r="O35" s="45"/>
      <c r="P35" s="32"/>
      <c r="Q35" s="32"/>
      <c r="R35" s="34"/>
      <c r="S35" s="34"/>
      <c r="T35" s="35"/>
    </row>
    <row r="36" spans="1:20" s="2" customFormat="1">
      <c r="A36" s="14"/>
      <c r="B36" s="8"/>
      <c r="C36" s="8"/>
      <c r="D36" s="8"/>
      <c r="E36" s="7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6"/>
    </row>
    <row r="37" spans="1:20" s="2" customFormat="1">
      <c r="A37" s="14"/>
      <c r="B37" s="8"/>
      <c r="C37" s="8"/>
      <c r="D37" s="8"/>
      <c r="E37" s="75"/>
      <c r="J37" s="9"/>
      <c r="K37" s="9"/>
      <c r="L37" s="9"/>
      <c r="M37" s="9"/>
      <c r="N37" s="11"/>
      <c r="O37" s="10"/>
      <c r="P37" s="8"/>
      <c r="Q37" s="8"/>
      <c r="R37" s="15"/>
      <c r="S37" s="15"/>
      <c r="T37" s="16"/>
    </row>
    <row r="38" spans="1:20" s="2" customFormat="1">
      <c r="A38" s="14"/>
      <c r="B38" s="80"/>
      <c r="C38" s="8"/>
      <c r="D38" s="8"/>
      <c r="E38" s="73"/>
      <c r="J38" s="9"/>
      <c r="K38" s="9"/>
      <c r="L38" s="9"/>
      <c r="M38" s="9"/>
      <c r="N38" s="11"/>
      <c r="O38" s="10"/>
      <c r="P38" s="8"/>
      <c r="Q38" s="8"/>
      <c r="R38" s="8"/>
      <c r="S38" s="8"/>
      <c r="T38" s="16"/>
    </row>
    <row r="39" spans="1:20" s="2" customFormat="1">
      <c r="A39" s="14"/>
      <c r="B39" s="80"/>
      <c r="C39" s="8"/>
      <c r="D39" s="8"/>
      <c r="E39" s="7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6"/>
    </row>
    <row r="40" spans="1:20" s="2" customFormat="1">
      <c r="A40" s="14"/>
      <c r="B40" s="80"/>
      <c r="C40" s="8"/>
      <c r="D40" s="8"/>
      <c r="E40" s="73"/>
      <c r="J40" s="9"/>
      <c r="K40" s="9"/>
      <c r="L40" s="9"/>
      <c r="M40" s="9"/>
      <c r="N40" s="11"/>
      <c r="O40" s="6"/>
      <c r="P40" s="10"/>
      <c r="Q40" s="10"/>
      <c r="R40" s="10"/>
      <c r="S40" s="10"/>
      <c r="T40" s="16"/>
    </row>
    <row r="41" spans="1:20" s="2" customFormat="1">
      <c r="A41" s="14"/>
      <c r="B41" s="80"/>
      <c r="C41" s="8"/>
      <c r="D41" s="8"/>
      <c r="E41" s="73"/>
      <c r="J41" s="9"/>
      <c r="K41" s="9"/>
      <c r="L41" s="9"/>
      <c r="M41" s="9"/>
      <c r="N41" s="11"/>
      <c r="P41" s="10"/>
      <c r="Q41" s="10"/>
      <c r="R41" s="10"/>
      <c r="S41" s="10"/>
      <c r="T41" s="16"/>
    </row>
    <row r="42" spans="1:20" s="2" customFormat="1">
      <c r="A42" s="14"/>
      <c r="B42" s="80"/>
      <c r="C42" s="8"/>
      <c r="D42" s="29"/>
      <c r="E42" s="73"/>
      <c r="J42" s="27"/>
      <c r="K42" s="27"/>
      <c r="L42" s="27"/>
      <c r="M42" s="27"/>
      <c r="N42" s="27"/>
      <c r="O42" s="25"/>
      <c r="P42" s="10"/>
      <c r="Q42" s="10"/>
      <c r="R42" s="10"/>
      <c r="S42" s="10"/>
      <c r="T42" s="16"/>
    </row>
    <row r="43" spans="1:20" s="2" customFormat="1">
      <c r="A43" s="14"/>
      <c r="B43" s="26"/>
      <c r="C43" s="8"/>
      <c r="D43" s="8"/>
      <c r="E43" s="41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0"/>
    </row>
    <row r="44" spans="1:20" s="2" customFormat="1">
      <c r="A44" s="14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9"/>
      <c r="P44" s="69"/>
      <c r="Q44" s="69"/>
      <c r="R44" s="125"/>
      <c r="S44" s="126"/>
      <c r="T44" s="20"/>
    </row>
    <row r="45" spans="1:20" s="2" customFormat="1">
      <c r="A45" s="14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20"/>
    </row>
    <row r="46" spans="1:20" s="2" customFormat="1">
      <c r="A46" s="1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69"/>
      <c r="Q46" s="69"/>
      <c r="R46" s="69"/>
      <c r="S46" s="69"/>
      <c r="T46" s="20"/>
    </row>
    <row r="47" spans="1:20" s="2" customFormat="1">
      <c r="A47" s="14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20"/>
    </row>
    <row r="48" spans="1:20" s="2" customFormat="1">
      <c r="A48" s="14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20"/>
    </row>
    <row r="49" spans="1:20" s="2" customFormat="1">
      <c r="A49" s="14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20"/>
    </row>
    <row r="50" spans="1:20" s="2" customFormat="1">
      <c r="A50" s="14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20"/>
    </row>
    <row r="51" spans="1:20" s="2" customFormat="1">
      <c r="A51" s="14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20"/>
    </row>
    <row r="52" spans="1:20" s="2" customFormat="1">
      <c r="A52" s="14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20"/>
    </row>
    <row r="53" spans="1:20" s="2" customFormat="1">
      <c r="A53" s="1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20"/>
    </row>
    <row r="54" spans="1:20" s="2" customFormat="1">
      <c r="A54" s="14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20"/>
    </row>
    <row r="55" spans="1:20" s="2" customFormat="1">
      <c r="A55" s="14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20"/>
    </row>
    <row r="56" spans="1:20" s="2" customFormat="1">
      <c r="A56" s="14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20"/>
    </row>
    <row r="57" spans="1:20" s="2" customFormat="1">
      <c r="A57" s="14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20"/>
    </row>
    <row r="58" spans="1:20" s="2" customFormat="1">
      <c r="A58" s="14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20"/>
    </row>
    <row r="59" spans="1:20" s="2" customFormat="1">
      <c r="A59" s="14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20"/>
    </row>
    <row r="60" spans="1:20" s="2" customFormat="1">
      <c r="A60" s="14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20"/>
    </row>
    <row r="61" spans="1:20" s="2" customFormat="1">
      <c r="A61" s="14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20"/>
    </row>
    <row r="62" spans="1:20" s="2" customFormat="1">
      <c r="A62" s="14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20"/>
    </row>
    <row r="63" spans="1:20" s="2" customFormat="1">
      <c r="A63" s="14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20"/>
    </row>
    <row r="64" spans="1:20" s="2" customFormat="1">
      <c r="A64" s="14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20"/>
    </row>
    <row r="65" spans="1:22" s="2" customFormat="1">
      <c r="A65" s="14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20"/>
    </row>
    <row r="66" spans="1:22" s="2" customFormat="1">
      <c r="A66" s="14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20"/>
    </row>
    <row r="67" spans="1:22" s="2" customFormat="1">
      <c r="A67" s="14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20"/>
    </row>
    <row r="68" spans="1:22" s="2" customFormat="1">
      <c r="A68" s="14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20"/>
    </row>
    <row r="69" spans="1:22" s="2" customFormat="1">
      <c r="A69" s="14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20"/>
    </row>
    <row r="70" spans="1:22">
      <c r="A70" s="14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20"/>
      <c r="U70" s="2"/>
      <c r="V70" s="2"/>
    </row>
    <row r="71" spans="1:22">
      <c r="A71" s="14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20"/>
      <c r="U71" s="2"/>
      <c r="V71" s="2"/>
    </row>
    <row r="72" spans="1:22">
      <c r="A72" s="14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20"/>
      <c r="U72" s="2"/>
      <c r="V72" s="2"/>
    </row>
    <row r="73" spans="1:22">
      <c r="A73" s="14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20"/>
      <c r="U73" s="2"/>
      <c r="V73" s="2"/>
    </row>
    <row r="74" spans="1:22">
      <c r="A74" s="14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20"/>
      <c r="U74" s="2"/>
      <c r="V74" s="2"/>
    </row>
    <row r="75" spans="1:22">
      <c r="A75" s="14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20"/>
      <c r="U75" s="2"/>
      <c r="V75" s="2"/>
    </row>
    <row r="76" spans="1:22">
      <c r="A76" s="14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20"/>
      <c r="U76" s="2"/>
      <c r="V76" s="2"/>
    </row>
    <row r="77" spans="1:22">
      <c r="A77" s="14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20"/>
      <c r="U77" s="2"/>
      <c r="V77" s="2"/>
    </row>
    <row r="78" spans="1:22">
      <c r="A78" s="14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20"/>
      <c r="U78" s="2"/>
      <c r="V78" s="2"/>
    </row>
    <row r="79" spans="1:22">
      <c r="A79" s="14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20"/>
      <c r="U79" s="2"/>
      <c r="V79" s="2"/>
    </row>
    <row r="80" spans="1:22">
      <c r="A80" s="14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20"/>
      <c r="U80" s="2"/>
      <c r="V80" s="2"/>
    </row>
    <row r="81" spans="1:22">
      <c r="A81" s="14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20"/>
      <c r="U81" s="2"/>
      <c r="V81" s="2"/>
    </row>
    <row r="82" spans="1:22">
      <c r="A82" s="14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20"/>
      <c r="U82" s="2"/>
      <c r="V82" s="2"/>
    </row>
    <row r="83" spans="1:22">
      <c r="A83" s="14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20"/>
      <c r="U83" s="2"/>
      <c r="V83" s="2"/>
    </row>
    <row r="84" spans="1:22">
      <c r="A84" s="14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20"/>
      <c r="U84" s="2"/>
      <c r="V84" s="2"/>
    </row>
    <row r="85" spans="1:22">
      <c r="A85" s="14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20"/>
      <c r="U85" s="2"/>
      <c r="V85" s="2"/>
    </row>
    <row r="86" spans="1:22">
      <c r="A86" s="14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20"/>
      <c r="U86" s="2"/>
      <c r="V86" s="2"/>
    </row>
    <row r="87" spans="1:22">
      <c r="A87" s="14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20"/>
      <c r="U87" s="2"/>
      <c r="V87" s="2"/>
    </row>
    <row r="88" spans="1:22">
      <c r="A88" s="14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20"/>
      <c r="U88" s="2"/>
      <c r="V88" s="2"/>
    </row>
    <row r="89" spans="1:22">
      <c r="A89" s="14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20"/>
      <c r="U89" s="2"/>
      <c r="V89" s="2"/>
    </row>
    <row r="90" spans="1:22">
      <c r="A90" s="14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20"/>
      <c r="U90" s="2"/>
      <c r="V90" s="2"/>
    </row>
    <row r="91" spans="1:22">
      <c r="A91" s="14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20"/>
      <c r="U91" s="2"/>
      <c r="V91" s="2"/>
    </row>
    <row r="92" spans="1:22">
      <c r="A92" s="14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0"/>
      <c r="U92" s="2"/>
      <c r="V92" s="2"/>
    </row>
    <row r="93" spans="1:22">
      <c r="A93" s="14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20"/>
      <c r="U93" s="2"/>
      <c r="V93" s="2"/>
    </row>
    <row r="94" spans="1:22">
      <c r="A94" s="14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20"/>
      <c r="U94" s="2"/>
      <c r="V94" s="2"/>
    </row>
    <row r="95" spans="1:22">
      <c r="A95" s="14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20"/>
      <c r="U95" s="2"/>
      <c r="V95" s="2"/>
    </row>
    <row r="96" spans="1:22">
      <c r="A96" s="14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20"/>
      <c r="U96" s="2"/>
      <c r="V96" s="2"/>
    </row>
    <row r="97" spans="1:22">
      <c r="A97" s="14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20"/>
      <c r="U97" s="2"/>
      <c r="V97" s="2"/>
    </row>
    <row r="98" spans="1:22">
      <c r="A98" s="14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20"/>
      <c r="U98" s="2"/>
      <c r="V98" s="2"/>
    </row>
    <row r="99" spans="1:22">
      <c r="A99" s="14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20"/>
      <c r="U99" s="2"/>
      <c r="V99" s="2"/>
    </row>
    <row r="100" spans="1:22">
      <c r="A100" s="14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20"/>
      <c r="U100" s="2"/>
      <c r="V100" s="2"/>
    </row>
    <row r="101" spans="1:22">
      <c r="A101" s="14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20"/>
      <c r="U101" s="2"/>
      <c r="V101" s="2"/>
    </row>
    <row r="102" spans="1:22">
      <c r="A102" s="14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20"/>
      <c r="U102" s="2"/>
      <c r="V102" s="2"/>
    </row>
    <row r="103" spans="1:22">
      <c r="A103" s="14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20"/>
      <c r="U103" s="2"/>
      <c r="V103" s="2"/>
    </row>
    <row r="104" spans="1:22">
      <c r="A104" s="14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20"/>
      <c r="U104" s="2"/>
      <c r="V104" s="2"/>
    </row>
    <row r="105" spans="1:22">
      <c r="A105" s="14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20"/>
      <c r="U105" s="2"/>
      <c r="V105" s="2"/>
    </row>
    <row r="106" spans="1:22">
      <c r="A106" s="14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20"/>
      <c r="U106" s="2"/>
      <c r="V106" s="2"/>
    </row>
    <row r="107" spans="1:22">
      <c r="A107" s="14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20"/>
      <c r="U107" s="2"/>
      <c r="V107" s="2"/>
    </row>
    <row r="108" spans="1:22">
      <c r="A108" s="14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20"/>
      <c r="U108" s="2"/>
      <c r="V108" s="2"/>
    </row>
    <row r="109" spans="1:22">
      <c r="A109" s="14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20"/>
      <c r="U109" s="2"/>
      <c r="V109" s="2"/>
    </row>
    <row r="110" spans="1:22">
      <c r="A110" s="1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20"/>
      <c r="U110" s="2"/>
      <c r="V110" s="2"/>
    </row>
    <row r="111" spans="1:22">
      <c r="A111" s="14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20"/>
      <c r="U111" s="2"/>
      <c r="V111" s="2"/>
    </row>
    <row r="112" spans="1:22">
      <c r="A112" s="14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20"/>
      <c r="U112" s="2"/>
      <c r="V112" s="2"/>
    </row>
    <row r="113" spans="1:22">
      <c r="A113" s="14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20"/>
      <c r="U113" s="2"/>
      <c r="V113" s="2"/>
    </row>
    <row r="114" spans="1:22">
      <c r="A114" s="14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20"/>
      <c r="U114" s="2"/>
      <c r="V114" s="2"/>
    </row>
    <row r="115" spans="1:22">
      <c r="A115" s="14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20"/>
      <c r="U115" s="2"/>
      <c r="V115" s="2"/>
    </row>
    <row r="116" spans="1:22">
      <c r="A116" s="14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20"/>
      <c r="U116" s="2"/>
      <c r="V116" s="2"/>
    </row>
    <row r="117" spans="1:22">
      <c r="A117" s="14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20"/>
      <c r="U117" s="2"/>
      <c r="V117" s="2"/>
    </row>
    <row r="118" spans="1:22">
      <c r="A118" s="14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20"/>
      <c r="U118" s="2"/>
      <c r="V118" s="2"/>
    </row>
    <row r="119" spans="1:22">
      <c r="A119" s="14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20"/>
      <c r="U119" s="2"/>
      <c r="V119" s="2"/>
    </row>
    <row r="120" spans="1:22">
      <c r="A120" s="14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20"/>
      <c r="U120" s="2"/>
      <c r="V120" s="2"/>
    </row>
    <row r="121" spans="1:22">
      <c r="A121" s="14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20"/>
      <c r="U121" s="2"/>
      <c r="V121" s="2"/>
    </row>
    <row r="122" spans="1:22">
      <c r="A122" s="14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20"/>
      <c r="U122" s="2"/>
      <c r="V122" s="2"/>
    </row>
    <row r="123" spans="1:22">
      <c r="A123" s="14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20"/>
      <c r="U123" s="2"/>
      <c r="V123" s="2"/>
    </row>
    <row r="124" spans="1:22">
      <c r="A124" s="14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20"/>
      <c r="U124" s="2"/>
      <c r="V124" s="2"/>
    </row>
    <row r="125" spans="1:22">
      <c r="A125" s="14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20"/>
      <c r="U125" s="2"/>
      <c r="V125" s="2"/>
    </row>
    <row r="126" spans="1:22">
      <c r="A126" s="14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20"/>
      <c r="U126" s="2"/>
      <c r="V126" s="2"/>
    </row>
    <row r="127" spans="1:22">
      <c r="A127" s="14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20"/>
      <c r="U127" s="2"/>
      <c r="V127" s="2"/>
    </row>
    <row r="128" spans="1:22">
      <c r="A128" s="14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20"/>
      <c r="U128" s="2"/>
      <c r="V128" s="2"/>
    </row>
    <row r="129" spans="1:22">
      <c r="A129" s="14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20"/>
      <c r="U129" s="2"/>
      <c r="V129" s="2"/>
    </row>
    <row r="130" spans="1:22">
      <c r="A130" s="14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20"/>
      <c r="U130" s="2"/>
      <c r="V130" s="2"/>
    </row>
    <row r="131" spans="1:22">
      <c r="A131" s="14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20"/>
      <c r="U131" s="2"/>
      <c r="V131" s="2"/>
    </row>
    <row r="132" spans="1:22">
      <c r="A132" s="14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20"/>
      <c r="U132" s="2"/>
      <c r="V132" s="2"/>
    </row>
    <row r="133" spans="1:22">
      <c r="A133" s="14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20"/>
      <c r="U133" s="2"/>
      <c r="V133" s="2"/>
    </row>
    <row r="134" spans="1:22">
      <c r="A134" s="14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20"/>
      <c r="U134" s="2"/>
      <c r="V134" s="2"/>
    </row>
    <row r="135" spans="1:22">
      <c r="A135" s="14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20"/>
      <c r="U135" s="2"/>
      <c r="V135" s="2"/>
    </row>
    <row r="136" spans="1:22">
      <c r="A136" s="14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20"/>
      <c r="U136" s="2"/>
      <c r="V136" s="2"/>
    </row>
    <row r="137" spans="1:22">
      <c r="A137" s="14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20"/>
      <c r="U137" s="2"/>
      <c r="V137" s="2"/>
    </row>
    <row r="138" spans="1:22">
      <c r="A138" s="14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20"/>
      <c r="U138" s="2"/>
      <c r="V138" s="2"/>
    </row>
    <row r="139" spans="1:22">
      <c r="A139" s="14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20"/>
      <c r="U139" s="2"/>
      <c r="V139" s="2"/>
    </row>
    <row r="140" spans="1:22">
      <c r="A140" s="14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20"/>
      <c r="U140" s="2"/>
      <c r="V140" s="2"/>
    </row>
    <row r="141" spans="1:22">
      <c r="A141" s="14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20"/>
      <c r="U141" s="2"/>
      <c r="V141" s="2"/>
    </row>
    <row r="142" spans="1:22">
      <c r="A142" s="14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20"/>
      <c r="U142" s="2"/>
      <c r="V142" s="2"/>
    </row>
    <row r="143" spans="1:22">
      <c r="A143" s="14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20"/>
      <c r="U143" s="2"/>
      <c r="V143" s="2"/>
    </row>
    <row r="144" spans="1:22">
      <c r="A144" s="14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20"/>
      <c r="U144" s="2"/>
      <c r="V144" s="2"/>
    </row>
    <row r="145" spans="1:22">
      <c r="A145" s="14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20"/>
      <c r="U145" s="2"/>
      <c r="V145" s="2"/>
    </row>
    <row r="146" spans="1:22">
      <c r="A146" s="14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20"/>
      <c r="U146" s="2"/>
      <c r="V146" s="2"/>
    </row>
    <row r="147" spans="1:22">
      <c r="A147" s="14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20"/>
      <c r="U147" s="2"/>
      <c r="V147" s="2"/>
    </row>
    <row r="148" spans="1:22">
      <c r="A148" s="14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20"/>
      <c r="U148" s="2"/>
      <c r="V148" s="2"/>
    </row>
    <row r="149" spans="1:22">
      <c r="A149" s="14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20"/>
      <c r="U149" s="2"/>
      <c r="V149" s="2"/>
    </row>
    <row r="150" spans="1:22">
      <c r="A150" s="14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20"/>
      <c r="U150" s="2"/>
      <c r="V150" s="2"/>
    </row>
    <row r="151" spans="1:22">
      <c r="A151" s="14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20"/>
      <c r="U151" s="2"/>
      <c r="V151" s="2"/>
    </row>
    <row r="152" spans="1:22">
      <c r="A152" s="14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20"/>
      <c r="U152" s="2"/>
      <c r="V152" s="2"/>
    </row>
    <row r="153" spans="1:22">
      <c r="A153" s="14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20"/>
      <c r="U153" s="2"/>
      <c r="V153" s="2"/>
    </row>
    <row r="154" spans="1:22">
      <c r="A154" s="14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20"/>
      <c r="U154" s="2"/>
      <c r="V154" s="2"/>
    </row>
    <row r="155" spans="1:22">
      <c r="A155" s="14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20"/>
      <c r="U155" s="2"/>
      <c r="V155" s="2"/>
    </row>
    <row r="156" spans="1:22">
      <c r="A156" s="14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20"/>
      <c r="U156" s="2"/>
      <c r="V156" s="2"/>
    </row>
    <row r="157" spans="1:22">
      <c r="A157" s="14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20"/>
      <c r="U157" s="2"/>
      <c r="V157" s="2"/>
    </row>
    <row r="158" spans="1:22">
      <c r="A158" s="14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20"/>
      <c r="U158" s="2"/>
      <c r="V158" s="2"/>
    </row>
    <row r="159" spans="1:22">
      <c r="A159" s="14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20"/>
      <c r="U159" s="2"/>
      <c r="V159" s="2"/>
    </row>
    <row r="160" spans="1:22">
      <c r="A160" s="14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20"/>
      <c r="U160" s="2"/>
      <c r="V160" s="2"/>
    </row>
    <row r="161" spans="1:22">
      <c r="A161" s="14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20"/>
      <c r="U161" s="2"/>
      <c r="V161" s="2"/>
    </row>
    <row r="162" spans="1:22">
      <c r="A162" s="14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20"/>
      <c r="U162" s="2"/>
      <c r="V162" s="2"/>
    </row>
    <row r="163" spans="1:22">
      <c r="A163" s="14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20"/>
      <c r="U163" s="2"/>
      <c r="V163" s="2"/>
    </row>
    <row r="164" spans="1:22">
      <c r="A164" s="14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20"/>
      <c r="U164" s="2"/>
      <c r="V164" s="2"/>
    </row>
    <row r="165" spans="1:22">
      <c r="A165" s="14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20"/>
      <c r="U165" s="2"/>
      <c r="V165" s="2"/>
    </row>
    <row r="166" spans="1:22">
      <c r="A166" s="14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20"/>
      <c r="U166" s="2"/>
      <c r="V166" s="2"/>
    </row>
    <row r="167" spans="1:22">
      <c r="A167" s="14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20"/>
      <c r="U167" s="2"/>
      <c r="V167" s="2"/>
    </row>
    <row r="168" spans="1:22">
      <c r="A168" s="14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20"/>
      <c r="U168" s="2"/>
      <c r="V168" s="2"/>
    </row>
    <row r="169" spans="1:22">
      <c r="A169" s="14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20"/>
      <c r="U169" s="2"/>
      <c r="V169" s="2"/>
    </row>
    <row r="170" spans="1:22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7"/>
      <c r="U170" s="2"/>
      <c r="V170" s="2"/>
    </row>
    <row r="171" spans="1:22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7"/>
      <c r="U171" s="2"/>
      <c r="V171" s="2"/>
    </row>
    <row r="172" spans="1:22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7"/>
      <c r="U172" s="2"/>
      <c r="V172" s="2"/>
    </row>
    <row r="173" spans="1:22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7"/>
      <c r="U173" s="2"/>
      <c r="V173" s="2"/>
    </row>
    <row r="174" spans="1:22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7"/>
      <c r="U174" s="2"/>
      <c r="V174" s="2"/>
    </row>
    <row r="175" spans="1:22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7"/>
      <c r="U175" s="2"/>
      <c r="V175" s="2"/>
    </row>
    <row r="176" spans="1:22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7"/>
      <c r="U176" s="2"/>
      <c r="V176" s="2"/>
    </row>
    <row r="177" spans="1:22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7"/>
      <c r="U177" s="2"/>
      <c r="V177" s="2"/>
    </row>
    <row r="178" spans="1:22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7"/>
      <c r="U178" s="2"/>
      <c r="V178" s="2"/>
    </row>
    <row r="179" spans="1:22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7"/>
      <c r="U179" s="2"/>
      <c r="V179" s="2"/>
    </row>
    <row r="180" spans="1:22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7"/>
      <c r="U180" s="2"/>
      <c r="V180" s="2"/>
    </row>
    <row r="181" spans="1:22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7"/>
      <c r="U181" s="2"/>
      <c r="V181" s="2"/>
    </row>
    <row r="182" spans="1:22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7"/>
      <c r="U182" s="2"/>
      <c r="V182" s="2"/>
    </row>
    <row r="183" spans="1:22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7"/>
      <c r="U183" s="2"/>
      <c r="V183" s="2"/>
    </row>
    <row r="184" spans="1:22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7"/>
      <c r="U184" s="2"/>
      <c r="V184" s="2"/>
    </row>
    <row r="185" spans="1:22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7"/>
      <c r="U185" s="2"/>
      <c r="V185" s="2"/>
    </row>
    <row r="186" spans="1:22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7"/>
      <c r="U186" s="2"/>
      <c r="V186" s="2"/>
    </row>
    <row r="187" spans="1:22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7"/>
      <c r="U187" s="2"/>
      <c r="V187" s="2"/>
    </row>
    <row r="188" spans="1:22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7"/>
      <c r="U188" s="2"/>
      <c r="V188" s="2"/>
    </row>
    <row r="189" spans="1:22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7"/>
      <c r="U189" s="2"/>
      <c r="V189" s="2"/>
    </row>
    <row r="190" spans="1:22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7"/>
      <c r="U190" s="2"/>
      <c r="V190" s="2"/>
    </row>
    <row r="191" spans="1:22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7"/>
      <c r="U191" s="2"/>
      <c r="V191" s="2"/>
    </row>
    <row r="192" spans="1:22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7"/>
      <c r="U192" s="2"/>
      <c r="V192" s="2"/>
    </row>
    <row r="193" spans="1:22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7"/>
      <c r="U193" s="2"/>
      <c r="V193" s="2"/>
    </row>
    <row r="194" spans="1:22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7"/>
      <c r="U194" s="2"/>
      <c r="V194" s="2"/>
    </row>
    <row r="195" spans="1:22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7"/>
      <c r="U195" s="2"/>
      <c r="V195" s="2"/>
    </row>
    <row r="196" spans="1:22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7"/>
      <c r="U196" s="2"/>
      <c r="V196" s="2"/>
    </row>
    <row r="197" spans="1:22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7"/>
      <c r="U197" s="2"/>
      <c r="V197" s="2"/>
    </row>
    <row r="198" spans="1:22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7"/>
      <c r="U198" s="2"/>
      <c r="V198" s="2"/>
    </row>
    <row r="199" spans="1:22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7"/>
      <c r="U199" s="2"/>
      <c r="V199" s="2"/>
    </row>
    <row r="200" spans="1:22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7"/>
      <c r="U200" s="2"/>
      <c r="V200" s="2"/>
    </row>
    <row r="201" spans="1:22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7"/>
      <c r="U201" s="2"/>
      <c r="V201" s="2"/>
    </row>
    <row r="202" spans="1:22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7"/>
      <c r="U202" s="2"/>
      <c r="V202" s="2"/>
    </row>
    <row r="203" spans="1:22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7"/>
      <c r="U203" s="2"/>
      <c r="V203" s="2"/>
    </row>
    <row r="204" spans="1:22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7"/>
      <c r="U204" s="2"/>
      <c r="V204" s="2"/>
    </row>
    <row r="205" spans="1:22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7"/>
      <c r="U205" s="2"/>
      <c r="V205" s="2"/>
    </row>
    <row r="206" spans="1:22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7"/>
      <c r="U206" s="2"/>
      <c r="V206" s="2"/>
    </row>
    <row r="207" spans="1:22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7"/>
      <c r="U207" s="2"/>
      <c r="V207" s="2"/>
    </row>
    <row r="208" spans="1:22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7"/>
      <c r="U208" s="2"/>
      <c r="V208" s="2"/>
    </row>
    <row r="209" spans="1:22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7"/>
      <c r="U209" s="2"/>
      <c r="V209" s="2"/>
    </row>
    <row r="210" spans="1:22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7"/>
      <c r="U210" s="2"/>
      <c r="V210" s="2"/>
    </row>
    <row r="211" spans="1:22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7"/>
      <c r="U211" s="2"/>
      <c r="V211" s="2"/>
    </row>
    <row r="212" spans="1:22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7"/>
      <c r="U212" s="2"/>
      <c r="V212" s="2"/>
    </row>
    <row r="213" spans="1:22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7"/>
      <c r="U213" s="2"/>
      <c r="V213" s="2"/>
    </row>
    <row r="214" spans="1:22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7"/>
      <c r="U214" s="2"/>
      <c r="V214" s="2"/>
    </row>
    <row r="215" spans="1:22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7"/>
      <c r="U215" s="2"/>
      <c r="V215" s="2"/>
    </row>
    <row r="216" spans="1:22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7"/>
      <c r="U216" s="2"/>
      <c r="V216" s="2"/>
    </row>
    <row r="217" spans="1:22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7"/>
      <c r="U217" s="2"/>
      <c r="V217" s="2"/>
    </row>
    <row r="218" spans="1:22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7"/>
      <c r="U218" s="2"/>
      <c r="V218" s="2"/>
    </row>
    <row r="219" spans="1:22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7"/>
      <c r="U219" s="2"/>
      <c r="V219" s="2"/>
    </row>
    <row r="220" spans="1:22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7"/>
      <c r="U220" s="2"/>
      <c r="V220" s="2"/>
    </row>
    <row r="221" spans="1:22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7"/>
      <c r="U221" s="2"/>
      <c r="V221" s="2"/>
    </row>
    <row r="222" spans="1:22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7"/>
      <c r="U222" s="2"/>
      <c r="V222" s="2"/>
    </row>
    <row r="223" spans="1:22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7"/>
      <c r="U223" s="2"/>
      <c r="V223" s="2"/>
    </row>
    <row r="224" spans="1:22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7"/>
      <c r="U224" s="2"/>
      <c r="V224" s="2"/>
    </row>
    <row r="225" spans="1:22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7"/>
      <c r="U225" s="2"/>
      <c r="V225" s="2"/>
    </row>
    <row r="226" spans="1:22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7"/>
      <c r="U226" s="2"/>
      <c r="V226" s="2"/>
    </row>
    <row r="227" spans="1:22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7"/>
      <c r="U227" s="2"/>
      <c r="V227" s="2"/>
    </row>
    <row r="228" spans="1:22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7"/>
      <c r="U228" s="2"/>
      <c r="V228" s="2"/>
    </row>
    <row r="229" spans="1:22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7"/>
      <c r="U229" s="2"/>
      <c r="V229" s="2"/>
    </row>
    <row r="230" spans="1:22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7"/>
      <c r="U230" s="2"/>
      <c r="V230" s="2"/>
    </row>
    <row r="231" spans="1:22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7"/>
      <c r="U231" s="2"/>
      <c r="V231" s="2"/>
    </row>
    <row r="232" spans="1:22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7"/>
      <c r="U232" s="2"/>
      <c r="V232" s="2"/>
    </row>
    <row r="233" spans="1:22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7"/>
      <c r="U233" s="2"/>
      <c r="V233" s="2"/>
    </row>
    <row r="234" spans="1:22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7"/>
      <c r="U234" s="2"/>
      <c r="V234" s="2"/>
    </row>
    <row r="235" spans="1:22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7"/>
      <c r="U235" s="2"/>
      <c r="V235" s="2"/>
    </row>
    <row r="236" spans="1:22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7"/>
      <c r="U236" s="2"/>
      <c r="V236" s="2"/>
    </row>
    <row r="237" spans="1:22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7"/>
      <c r="U237" s="2"/>
      <c r="V237" s="2"/>
    </row>
    <row r="238" spans="1:22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7"/>
      <c r="U238" s="2"/>
      <c r="V238" s="2"/>
    </row>
    <row r="239" spans="1:22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7"/>
      <c r="U239" s="2"/>
      <c r="V239" s="2"/>
    </row>
    <row r="240" spans="1:22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7"/>
      <c r="U240" s="2"/>
      <c r="V240" s="2"/>
    </row>
    <row r="241" spans="1:22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7"/>
      <c r="U241" s="2"/>
      <c r="V241" s="2"/>
    </row>
    <row r="242" spans="1:22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7"/>
      <c r="U242" s="2"/>
      <c r="V242" s="2"/>
    </row>
    <row r="243" spans="1:22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7"/>
      <c r="U243" s="2"/>
      <c r="V243" s="2"/>
    </row>
    <row r="244" spans="1:22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7"/>
      <c r="U244" s="2"/>
      <c r="V244" s="2"/>
    </row>
    <row r="245" spans="1:22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7"/>
      <c r="U245" s="2"/>
      <c r="V245" s="2"/>
    </row>
    <row r="246" spans="1:22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7"/>
      <c r="U246" s="2"/>
      <c r="V246" s="2"/>
    </row>
    <row r="247" spans="1:22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7"/>
      <c r="U247" s="2"/>
      <c r="V247" s="2"/>
    </row>
    <row r="248" spans="1:22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7"/>
      <c r="U248" s="2"/>
      <c r="V248" s="2"/>
    </row>
    <row r="249" spans="1:22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7"/>
      <c r="U249" s="2"/>
      <c r="V249" s="2"/>
    </row>
    <row r="250" spans="1:22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7"/>
      <c r="U250" s="2"/>
      <c r="V250" s="2"/>
    </row>
    <row r="251" spans="1:22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7"/>
      <c r="U251" s="2"/>
      <c r="V251" s="2"/>
    </row>
    <row r="252" spans="1:22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7"/>
      <c r="U252" s="2"/>
      <c r="V252" s="2"/>
    </row>
    <row r="253" spans="1:22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7"/>
      <c r="U253" s="2"/>
      <c r="V253" s="2"/>
    </row>
    <row r="254" spans="1:22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7"/>
      <c r="U254" s="2"/>
      <c r="V254" s="2"/>
    </row>
    <row r="255" spans="1:22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7"/>
      <c r="U255" s="2"/>
      <c r="V255" s="2"/>
    </row>
    <row r="256" spans="1:22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7"/>
      <c r="U256" s="2"/>
      <c r="V256" s="2"/>
    </row>
    <row r="257" spans="1:22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7"/>
      <c r="U257" s="2"/>
      <c r="V257" s="2"/>
    </row>
    <row r="258" spans="1:22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7"/>
      <c r="U258" s="2"/>
      <c r="V258" s="2"/>
    </row>
    <row r="259" spans="1:22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7"/>
      <c r="U259" s="2"/>
      <c r="V259" s="2"/>
    </row>
    <row r="260" spans="1:22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7"/>
      <c r="U260" s="2"/>
      <c r="V260" s="2"/>
    </row>
    <row r="261" spans="1:22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7"/>
      <c r="U261" s="2"/>
      <c r="V261" s="2"/>
    </row>
    <row r="262" spans="1:22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7"/>
      <c r="U262" s="2"/>
      <c r="V262" s="2"/>
    </row>
    <row r="263" spans="1:22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7"/>
      <c r="U263" s="2"/>
      <c r="V263" s="2"/>
    </row>
    <row r="264" spans="1:22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7"/>
      <c r="U264" s="2"/>
      <c r="V264" s="2"/>
    </row>
    <row r="265" spans="1:22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7"/>
      <c r="U265" s="2"/>
      <c r="V265" s="2"/>
    </row>
    <row r="266" spans="1:22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7"/>
      <c r="U266" s="2"/>
      <c r="V266" s="2"/>
    </row>
    <row r="267" spans="1:22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7"/>
      <c r="U267" s="2"/>
      <c r="V267" s="2"/>
    </row>
    <row r="268" spans="1:22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7"/>
      <c r="U268" s="2"/>
      <c r="V268" s="2"/>
    </row>
    <row r="269" spans="1:22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7"/>
      <c r="U269" s="2"/>
      <c r="V269" s="2"/>
    </row>
    <row r="270" spans="1:22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7"/>
      <c r="U270" s="2"/>
      <c r="V270" s="2"/>
    </row>
    <row r="271" spans="1:22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7"/>
      <c r="U271" s="2"/>
      <c r="V271" s="2"/>
    </row>
    <row r="272" spans="1:22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7"/>
      <c r="U272" s="2"/>
      <c r="V272" s="2"/>
    </row>
    <row r="273" spans="1:22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7"/>
      <c r="U273" s="2"/>
      <c r="V273" s="2"/>
    </row>
    <row r="274" spans="1:22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7"/>
      <c r="U274" s="2"/>
      <c r="V274" s="2"/>
    </row>
    <row r="275" spans="1:22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7"/>
      <c r="U275" s="2"/>
      <c r="V275" s="2"/>
    </row>
    <row r="276" spans="1:22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7"/>
      <c r="U276" s="2"/>
      <c r="V276" s="2"/>
    </row>
    <row r="277" spans="1:22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7"/>
      <c r="U277" s="2"/>
      <c r="V277" s="2"/>
    </row>
    <row r="278" spans="1:22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7"/>
      <c r="U278" s="2"/>
      <c r="V278" s="2"/>
    </row>
    <row r="279" spans="1:22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7"/>
      <c r="U279" s="2"/>
      <c r="V279" s="2"/>
    </row>
    <row r="280" spans="1:22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7"/>
      <c r="U280" s="2"/>
      <c r="V280" s="2"/>
    </row>
    <row r="281" spans="1:22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7"/>
      <c r="U281" s="2"/>
      <c r="V281" s="2"/>
    </row>
    <row r="282" spans="1:22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7"/>
      <c r="U282" s="2"/>
      <c r="V282" s="2"/>
    </row>
    <row r="283" spans="1:22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7"/>
      <c r="U283" s="2"/>
      <c r="V283" s="2"/>
    </row>
    <row r="284" spans="1:22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7"/>
      <c r="U284" s="2"/>
      <c r="V284" s="2"/>
    </row>
    <row r="285" spans="1:22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7"/>
      <c r="U285" s="2"/>
      <c r="V285" s="2"/>
    </row>
    <row r="286" spans="1:22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7"/>
      <c r="U286" s="2"/>
      <c r="V286" s="2"/>
    </row>
    <row r="287" spans="1:22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7"/>
      <c r="U287" s="2"/>
      <c r="V287" s="2"/>
    </row>
    <row r="288" spans="1:22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7"/>
      <c r="U288" s="2"/>
      <c r="V288" s="2"/>
    </row>
    <row r="289" spans="1:22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7"/>
      <c r="U289" s="2"/>
      <c r="V289" s="2"/>
    </row>
    <row r="290" spans="1:22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7"/>
      <c r="U290" s="2"/>
      <c r="V290" s="2"/>
    </row>
    <row r="291" spans="1:22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7"/>
      <c r="U291" s="2"/>
      <c r="V291" s="2"/>
    </row>
    <row r="292" spans="1:22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7"/>
      <c r="U292" s="2"/>
      <c r="V292" s="2"/>
    </row>
    <row r="293" spans="1:22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7"/>
      <c r="U293" s="2"/>
      <c r="V293" s="2"/>
    </row>
    <row r="294" spans="1:22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7"/>
      <c r="U294" s="2"/>
      <c r="V294" s="2"/>
    </row>
    <row r="295" spans="1:22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7"/>
      <c r="U295" s="2"/>
      <c r="V295" s="2"/>
    </row>
    <row r="296" spans="1:22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7"/>
      <c r="U296" s="2"/>
      <c r="V296" s="2"/>
    </row>
    <row r="297" spans="1:22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7"/>
      <c r="U297" s="2"/>
      <c r="V297" s="2"/>
    </row>
    <row r="298" spans="1:22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7"/>
      <c r="U298" s="2"/>
      <c r="V298" s="2"/>
    </row>
    <row r="299" spans="1:22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7"/>
      <c r="U299" s="2"/>
      <c r="V299" s="2"/>
    </row>
    <row r="300" spans="1:22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7"/>
      <c r="U300" s="2"/>
      <c r="V300" s="2"/>
    </row>
    <row r="301" spans="1:22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7"/>
      <c r="U301" s="2"/>
      <c r="V301" s="2"/>
    </row>
    <row r="302" spans="1:22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7"/>
      <c r="U302" s="2"/>
      <c r="V302" s="2"/>
    </row>
    <row r="303" spans="1:22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7"/>
      <c r="U303" s="2"/>
      <c r="V303" s="2"/>
    </row>
    <row r="304" spans="1:22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7"/>
      <c r="U304" s="2"/>
      <c r="V304" s="2"/>
    </row>
    <row r="305" spans="1:22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7"/>
      <c r="U305" s="2"/>
      <c r="V305" s="2"/>
    </row>
    <row r="306" spans="1:22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7"/>
      <c r="U306" s="2"/>
      <c r="V306" s="2"/>
    </row>
    <row r="307" spans="1:22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7"/>
      <c r="U307" s="2"/>
      <c r="V307" s="2"/>
    </row>
    <row r="308" spans="1:22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7"/>
      <c r="U308" s="2"/>
      <c r="V308" s="2"/>
    </row>
    <row r="309" spans="1:22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7"/>
      <c r="U309" s="2"/>
      <c r="V309" s="2"/>
    </row>
    <row r="310" spans="1:22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7"/>
      <c r="U310" s="2"/>
      <c r="V310" s="2"/>
    </row>
    <row r="311" spans="1:22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7"/>
      <c r="U311" s="2"/>
      <c r="V311" s="2"/>
    </row>
    <row r="312" spans="1:22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7"/>
      <c r="U312" s="2"/>
      <c r="V312" s="2"/>
    </row>
    <row r="313" spans="1:22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7"/>
      <c r="U313" s="2"/>
      <c r="V313" s="2"/>
    </row>
    <row r="314" spans="1:22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7"/>
      <c r="U314" s="2"/>
      <c r="V314" s="2"/>
    </row>
    <row r="315" spans="1:22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7"/>
      <c r="U315" s="2"/>
      <c r="V315" s="2"/>
    </row>
    <row r="316" spans="1:22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7"/>
      <c r="U316" s="2"/>
      <c r="V316" s="2"/>
    </row>
    <row r="317" spans="1:22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7"/>
      <c r="U317" s="2"/>
      <c r="V317" s="2"/>
    </row>
    <row r="318" spans="1:22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7"/>
      <c r="U318" s="2"/>
      <c r="V318" s="2"/>
    </row>
    <row r="319" spans="1:22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7"/>
      <c r="U319" s="2"/>
      <c r="V319" s="2"/>
    </row>
    <row r="320" spans="1:22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7"/>
      <c r="U320" s="2"/>
      <c r="V320" s="2"/>
    </row>
    <row r="321" spans="1:22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7"/>
      <c r="U321" s="2"/>
      <c r="V321" s="2"/>
    </row>
    <row r="322" spans="1:22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7"/>
      <c r="U322" s="2"/>
      <c r="V322" s="2"/>
    </row>
    <row r="323" spans="1:22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7"/>
      <c r="U323" s="2"/>
      <c r="V323" s="2"/>
    </row>
    <row r="324" spans="1:22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7"/>
      <c r="U324" s="2"/>
      <c r="V324" s="2"/>
    </row>
    <row r="325" spans="1:22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7"/>
      <c r="U325" s="2"/>
      <c r="V325" s="2"/>
    </row>
    <row r="326" spans="1:22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7"/>
      <c r="U326" s="2"/>
      <c r="V326" s="2"/>
    </row>
    <row r="327" spans="1:22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7"/>
      <c r="U327" s="2"/>
      <c r="V327" s="2"/>
    </row>
    <row r="328" spans="1:22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7"/>
      <c r="U328" s="2"/>
      <c r="V328" s="2"/>
    </row>
    <row r="329" spans="1:22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7"/>
      <c r="U329" s="2"/>
      <c r="V329" s="2"/>
    </row>
    <row r="330" spans="1:22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7"/>
      <c r="U330" s="2"/>
      <c r="V330" s="2"/>
    </row>
    <row r="331" spans="1:22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7"/>
      <c r="U331" s="2"/>
      <c r="V331" s="2"/>
    </row>
    <row r="332" spans="1:22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7"/>
      <c r="U332" s="2"/>
      <c r="V332" s="2"/>
    </row>
    <row r="333" spans="1:22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7"/>
      <c r="U333" s="2"/>
      <c r="V333" s="2"/>
    </row>
    <row r="334" spans="1:22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7"/>
      <c r="U334" s="2"/>
      <c r="V334" s="2"/>
    </row>
    <row r="335" spans="1:22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7"/>
      <c r="U335" s="2"/>
      <c r="V335" s="2"/>
    </row>
    <row r="336" spans="1:22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7"/>
      <c r="U336" s="2"/>
      <c r="V336" s="2"/>
    </row>
    <row r="337" spans="1:22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7"/>
      <c r="U337" s="2"/>
      <c r="V337" s="2"/>
    </row>
    <row r="338" spans="1:22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7"/>
      <c r="U338" s="2"/>
      <c r="V338" s="2"/>
    </row>
    <row r="339" spans="1:22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7"/>
      <c r="U339" s="2"/>
      <c r="V339" s="2"/>
    </row>
    <row r="340" spans="1:22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7"/>
      <c r="U340" s="2"/>
      <c r="V340" s="2"/>
    </row>
    <row r="341" spans="1:22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7"/>
      <c r="U341" s="2"/>
      <c r="V341" s="2"/>
    </row>
    <row r="342" spans="1:22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7"/>
      <c r="U342" s="2"/>
      <c r="V342" s="2"/>
    </row>
    <row r="343" spans="1:22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7"/>
      <c r="U343" s="2"/>
      <c r="V343" s="2"/>
    </row>
    <row r="344" spans="1:22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7"/>
      <c r="U344" s="2"/>
      <c r="V344" s="2"/>
    </row>
    <row r="345" spans="1:22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7"/>
      <c r="U345" s="2"/>
      <c r="V345" s="2"/>
    </row>
    <row r="346" spans="1:22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7"/>
      <c r="U346" s="2"/>
      <c r="V346" s="2"/>
    </row>
    <row r="347" spans="1:22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7"/>
      <c r="U347" s="2"/>
      <c r="V347" s="2"/>
    </row>
    <row r="348" spans="1:22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7"/>
      <c r="U348" s="2"/>
      <c r="V348" s="2"/>
    </row>
    <row r="349" spans="1:22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7"/>
      <c r="U349" s="2"/>
      <c r="V349" s="2"/>
    </row>
    <row r="350" spans="1:22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7"/>
      <c r="U350" s="2"/>
      <c r="V350" s="2"/>
    </row>
    <row r="351" spans="1:22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7"/>
      <c r="U351" s="2"/>
      <c r="V351" s="2"/>
    </row>
    <row r="352" spans="1:22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7"/>
      <c r="U352" s="2"/>
      <c r="V352" s="2"/>
    </row>
    <row r="353" spans="1:22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7"/>
      <c r="U353" s="2"/>
      <c r="V353" s="2"/>
    </row>
    <row r="354" spans="1:22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7"/>
      <c r="U354" s="2"/>
      <c r="V354" s="2"/>
    </row>
    <row r="355" spans="1:22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7"/>
      <c r="U355" s="2"/>
      <c r="V355" s="2"/>
    </row>
    <row r="356" spans="1:22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7"/>
      <c r="U356" s="2"/>
      <c r="V356" s="2"/>
    </row>
    <row r="357" spans="1:22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7"/>
      <c r="U357" s="2"/>
      <c r="V357" s="2"/>
    </row>
    <row r="358" spans="1:22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7"/>
      <c r="U358" s="2"/>
      <c r="V358" s="2"/>
    </row>
    <row r="359" spans="1:22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7"/>
      <c r="U359" s="2"/>
      <c r="V359" s="2"/>
    </row>
    <row r="360" spans="1:22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7"/>
      <c r="U360" s="2"/>
      <c r="V360" s="2"/>
    </row>
    <row r="361" spans="1:22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7"/>
      <c r="U361" s="2"/>
      <c r="V361" s="2"/>
    </row>
    <row r="362" spans="1:22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7"/>
      <c r="U362" s="2"/>
      <c r="V362" s="2"/>
    </row>
    <row r="363" spans="1:22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7"/>
      <c r="U363" s="2"/>
      <c r="V363" s="2"/>
    </row>
    <row r="364" spans="1:22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7"/>
      <c r="U364" s="2"/>
      <c r="V364" s="2"/>
    </row>
    <row r="365" spans="1:22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7"/>
      <c r="U365" s="2"/>
      <c r="V365" s="2"/>
    </row>
    <row r="366" spans="1:22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7"/>
      <c r="U366" s="2"/>
      <c r="V366" s="2"/>
    </row>
    <row r="367" spans="1:22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7"/>
      <c r="U367" s="2"/>
      <c r="V367" s="2"/>
    </row>
    <row r="368" spans="1:22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7"/>
      <c r="U368" s="2"/>
      <c r="V368" s="2"/>
    </row>
    <row r="369" spans="1:22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7"/>
      <c r="U369" s="2"/>
      <c r="V369" s="2"/>
    </row>
    <row r="370" spans="1:22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7"/>
      <c r="U370" s="2"/>
      <c r="V370" s="2"/>
    </row>
    <row r="371" spans="1:22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7"/>
      <c r="U371" s="2"/>
      <c r="V371" s="2"/>
    </row>
    <row r="372" spans="1:22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7"/>
      <c r="U372" s="2"/>
      <c r="V372" s="2"/>
    </row>
    <row r="373" spans="1:22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7"/>
      <c r="U373" s="2"/>
      <c r="V373" s="2"/>
    </row>
    <row r="374" spans="1:22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7"/>
      <c r="U374" s="2"/>
      <c r="V374" s="2"/>
    </row>
    <row r="375" spans="1:22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7"/>
      <c r="U375" s="2"/>
      <c r="V375" s="2"/>
    </row>
    <row r="376" spans="1:22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7"/>
      <c r="U376" s="2"/>
      <c r="V376" s="2"/>
    </row>
    <row r="377" spans="1:22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7"/>
      <c r="U377" s="2"/>
      <c r="V377" s="2"/>
    </row>
    <row r="378" spans="1:22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7"/>
      <c r="U378" s="2"/>
      <c r="V378" s="2"/>
    </row>
    <row r="379" spans="1:22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7"/>
      <c r="U379" s="2"/>
      <c r="V379" s="2"/>
    </row>
    <row r="380" spans="1:22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7"/>
      <c r="U380" s="2"/>
      <c r="V380" s="2"/>
    </row>
    <row r="381" spans="1:22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7"/>
      <c r="U381" s="2"/>
      <c r="V381" s="2"/>
    </row>
    <row r="382" spans="1:22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7"/>
      <c r="U382" s="2"/>
      <c r="V382" s="2"/>
    </row>
    <row r="383" spans="1:22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7"/>
      <c r="U383" s="2"/>
      <c r="V383" s="2"/>
    </row>
    <row r="384" spans="1:22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7"/>
      <c r="U384" s="2"/>
      <c r="V384" s="2"/>
    </row>
    <row r="385" spans="1:22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7"/>
      <c r="U385" s="2"/>
      <c r="V385" s="2"/>
    </row>
    <row r="386" spans="1:22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7"/>
      <c r="U386" s="2"/>
      <c r="V386" s="2"/>
    </row>
    <row r="387" spans="1:22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7"/>
      <c r="U387" s="2"/>
      <c r="V387" s="2"/>
    </row>
    <row r="388" spans="1:22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7"/>
      <c r="U388" s="2"/>
      <c r="V388" s="2"/>
    </row>
    <row r="389" spans="1:22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7"/>
      <c r="U389" s="2"/>
      <c r="V389" s="2"/>
    </row>
    <row r="390" spans="1:22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7"/>
      <c r="U390" s="2"/>
      <c r="V390" s="2"/>
    </row>
    <row r="391" spans="1:22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7"/>
      <c r="U391" s="2"/>
      <c r="V391" s="2"/>
    </row>
    <row r="392" spans="1:22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7"/>
      <c r="U392" s="2"/>
      <c r="V392" s="2"/>
    </row>
    <row r="393" spans="1:22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7"/>
      <c r="U393" s="2"/>
      <c r="V393" s="2"/>
    </row>
    <row r="394" spans="1:22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7"/>
      <c r="U394" s="2"/>
      <c r="V394" s="2"/>
    </row>
    <row r="395" spans="1:22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7"/>
      <c r="U395" s="2"/>
      <c r="V395" s="2"/>
    </row>
    <row r="396" spans="1:22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7"/>
      <c r="U396" s="2"/>
      <c r="V396" s="2"/>
    </row>
    <row r="397" spans="1:22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7"/>
      <c r="U397" s="2"/>
      <c r="V397" s="2"/>
    </row>
    <row r="398" spans="1:22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7"/>
      <c r="U398" s="2"/>
      <c r="V398" s="2"/>
    </row>
    <row r="399" spans="1:22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7"/>
      <c r="U399" s="2"/>
      <c r="V399" s="2"/>
    </row>
    <row r="400" spans="1:22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7"/>
      <c r="U400" s="2"/>
      <c r="V400" s="2"/>
    </row>
    <row r="401" spans="1:22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7"/>
      <c r="U401" s="2"/>
      <c r="V401" s="2"/>
    </row>
    <row r="402" spans="1:22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7"/>
      <c r="U402" s="2"/>
      <c r="V402" s="2"/>
    </row>
    <row r="403" spans="1:22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7"/>
      <c r="U403" s="2"/>
      <c r="V403" s="2"/>
    </row>
    <row r="404" spans="1:22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7"/>
      <c r="U404" s="2"/>
      <c r="V404" s="2"/>
    </row>
    <row r="405" spans="1:22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7"/>
      <c r="U405" s="2"/>
      <c r="V405" s="2"/>
    </row>
    <row r="406" spans="1:22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7"/>
      <c r="U406" s="2"/>
      <c r="V406" s="2"/>
    </row>
    <row r="407" spans="1:22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7"/>
      <c r="U407" s="2"/>
      <c r="V407" s="2"/>
    </row>
    <row r="408" spans="1:22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7"/>
      <c r="U408" s="2"/>
      <c r="V408" s="2"/>
    </row>
    <row r="409" spans="1:22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7"/>
      <c r="U409" s="2"/>
      <c r="V409" s="2"/>
    </row>
    <row r="410" spans="1:22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7"/>
      <c r="U410" s="2"/>
      <c r="V410" s="2"/>
    </row>
    <row r="411" spans="1:22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7"/>
      <c r="U411" s="2"/>
      <c r="V411" s="2"/>
    </row>
    <row r="412" spans="1:22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7"/>
      <c r="U412" s="2"/>
      <c r="V412" s="2"/>
    </row>
    <row r="413" spans="1:22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7"/>
      <c r="U413" s="2"/>
      <c r="V413" s="2"/>
    </row>
    <row r="414" spans="1:22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7"/>
      <c r="U414" s="2"/>
      <c r="V414" s="2"/>
    </row>
    <row r="415" spans="1:22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7"/>
      <c r="U415" s="2"/>
      <c r="V415" s="2"/>
    </row>
    <row r="416" spans="1:22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7"/>
      <c r="U416" s="2"/>
      <c r="V416" s="2"/>
    </row>
    <row r="417" spans="1:22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7"/>
      <c r="U417" s="2"/>
      <c r="V417" s="2"/>
    </row>
    <row r="418" spans="1:22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7"/>
      <c r="U418" s="2"/>
      <c r="V418" s="2"/>
    </row>
    <row r="419" spans="1:22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7"/>
      <c r="U419" s="2"/>
      <c r="V419" s="2"/>
    </row>
    <row r="420" spans="1:22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7"/>
      <c r="U420" s="2"/>
      <c r="V420" s="2"/>
    </row>
    <row r="421" spans="1:22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7"/>
      <c r="U421" s="2"/>
      <c r="V421" s="2"/>
    </row>
    <row r="422" spans="1:22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7"/>
      <c r="U422" s="2"/>
      <c r="V422" s="2"/>
    </row>
    <row r="423" spans="1:22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7"/>
      <c r="U423" s="2"/>
      <c r="V423" s="2"/>
    </row>
    <row r="424" spans="1:22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7"/>
      <c r="U424" s="2"/>
      <c r="V424" s="2"/>
    </row>
    <row r="425" spans="1:22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7"/>
      <c r="U425" s="2"/>
      <c r="V425" s="2"/>
    </row>
    <row r="426" spans="1:22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7"/>
      <c r="U426" s="2"/>
      <c r="V426" s="2"/>
    </row>
    <row r="427" spans="1:22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7"/>
      <c r="U427" s="2"/>
      <c r="V427" s="2"/>
    </row>
    <row r="428" spans="1:22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7"/>
      <c r="U428" s="2"/>
      <c r="V428" s="2"/>
    </row>
    <row r="429" spans="1:22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7"/>
      <c r="U429" s="2"/>
      <c r="V429" s="2"/>
    </row>
    <row r="430" spans="1:22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7"/>
      <c r="U430" s="2"/>
      <c r="V430" s="2"/>
    </row>
    <row r="431" spans="1:22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7"/>
      <c r="U431" s="2"/>
      <c r="V431" s="2"/>
    </row>
    <row r="432" spans="1:22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7"/>
      <c r="U432" s="2"/>
      <c r="V432" s="2"/>
    </row>
    <row r="433" spans="1:22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7"/>
      <c r="U433" s="2"/>
      <c r="V433" s="2"/>
    </row>
    <row r="434" spans="1:22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7"/>
      <c r="U434" s="2"/>
      <c r="V434" s="2"/>
    </row>
    <row r="435" spans="1:22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7"/>
      <c r="U435" s="2"/>
      <c r="V435" s="2"/>
    </row>
    <row r="436" spans="1:22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7"/>
      <c r="U436" s="2"/>
      <c r="V436" s="2"/>
    </row>
    <row r="437" spans="1:22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7"/>
      <c r="U437" s="2"/>
      <c r="V437" s="2"/>
    </row>
    <row r="438" spans="1:22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7"/>
      <c r="U438" s="2"/>
      <c r="V438" s="2"/>
    </row>
    <row r="439" spans="1:22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7"/>
      <c r="U439" s="2"/>
      <c r="V439" s="2"/>
    </row>
    <row r="440" spans="1:22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7"/>
      <c r="U440" s="2"/>
      <c r="V440" s="2"/>
    </row>
    <row r="441" spans="1:22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7"/>
      <c r="U441" s="2"/>
      <c r="V441" s="2"/>
    </row>
    <row r="442" spans="1:22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7"/>
      <c r="U442" s="2"/>
      <c r="V442" s="2"/>
    </row>
    <row r="443" spans="1:22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7"/>
      <c r="U443" s="2"/>
      <c r="V443" s="2"/>
    </row>
    <row r="444" spans="1:22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7"/>
      <c r="U444" s="2"/>
      <c r="V444" s="2"/>
    </row>
    <row r="445" spans="1:22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7"/>
      <c r="U445" s="2"/>
      <c r="V445" s="2"/>
    </row>
    <row r="446" spans="1:22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7"/>
      <c r="U446" s="2"/>
      <c r="V446" s="2"/>
    </row>
    <row r="447" spans="1:22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7"/>
      <c r="U447" s="2"/>
      <c r="V447" s="2"/>
    </row>
    <row r="448" spans="1:22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7"/>
      <c r="U448" s="2"/>
      <c r="V448" s="2"/>
    </row>
    <row r="449" spans="1:22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7"/>
      <c r="U449" s="2"/>
      <c r="V449" s="2"/>
    </row>
    <row r="450" spans="1:22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7"/>
      <c r="U450" s="2"/>
      <c r="V450" s="2"/>
    </row>
    <row r="451" spans="1:22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7"/>
      <c r="U451" s="2"/>
      <c r="V451" s="2"/>
    </row>
    <row r="452" spans="1:22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7"/>
      <c r="U452" s="2"/>
      <c r="V452" s="2"/>
    </row>
    <row r="453" spans="1:22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7"/>
      <c r="U453" s="2"/>
      <c r="V453" s="2"/>
    </row>
    <row r="454" spans="1:22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7"/>
      <c r="U454" s="2"/>
      <c r="V454" s="2"/>
    </row>
    <row r="455" spans="1:22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7"/>
      <c r="U455" s="2"/>
      <c r="V455" s="2"/>
    </row>
    <row r="456" spans="1:22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7"/>
      <c r="U456" s="2"/>
      <c r="V456" s="2"/>
    </row>
    <row r="457" spans="1:22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7"/>
      <c r="U457" s="2"/>
      <c r="V457" s="2"/>
    </row>
    <row r="458" spans="1:22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7"/>
      <c r="U458" s="2"/>
      <c r="V458" s="2"/>
    </row>
    <row r="459" spans="1:22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7"/>
      <c r="U459" s="2"/>
      <c r="V459" s="2"/>
    </row>
    <row r="460" spans="1:22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7"/>
      <c r="U460" s="2"/>
      <c r="V460" s="2"/>
    </row>
    <row r="461" spans="1:22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7"/>
      <c r="U461" s="2"/>
      <c r="V461" s="2"/>
    </row>
    <row r="462" spans="1:22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7"/>
      <c r="U462" s="2"/>
      <c r="V462" s="2"/>
    </row>
    <row r="463" spans="1:22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7"/>
      <c r="U463" s="2"/>
      <c r="V463" s="2"/>
    </row>
    <row r="464" spans="1:22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7"/>
      <c r="U464" s="2"/>
      <c r="V464" s="2"/>
    </row>
  </sheetData>
  <mergeCells count="4">
    <mergeCell ref="R44:S44"/>
    <mergeCell ref="D6:D7"/>
    <mergeCell ref="A1:G1"/>
    <mergeCell ref="A2:F2"/>
  </mergeCells>
  <phoneticPr fontId="0" type="noConversion"/>
  <printOptions horizontalCentered="1"/>
  <pageMargins left="0.19685039370078741" right="0.23622047244094491" top="1.1811023622047245" bottom="0.19685039370078741" header="0.15748031496062992" footer="0"/>
  <pageSetup paperSize="9" scale="97" orientation="landscape" r:id="rId1"/>
  <headerFooter alignWithMargins="0">
    <oddHeader xml:space="preserve">&amp;R
</oddHeader>
  </headerFooter>
  <colBreaks count="2" manualBreakCount="2">
    <brk id="9" max="17" man="1"/>
    <brk id="16" max="1048575" man="1"/>
  </colBreaks>
  <drawing r:id="rId2"/>
  <legacyDrawing r:id="rId3"/>
  <oleObjects>
    <oleObject shapeId="3073" r:id="rId4"/>
    <oleObject shapeId="3076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 faktur do OT (2)</vt:lpstr>
      <vt:lpstr>'zest faktur do OT (2)'!Obszar_wydruku</vt:lpstr>
    </vt:vector>
  </TitlesOfParts>
  <Company>MGPIPS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zabowska</dc:creator>
  <cp:lastModifiedBy>oem</cp:lastModifiedBy>
  <cp:lastPrinted>2008-10-30T12:25:38Z</cp:lastPrinted>
  <dcterms:created xsi:type="dcterms:W3CDTF">2004-11-18T10:18:47Z</dcterms:created>
  <dcterms:modified xsi:type="dcterms:W3CDTF">2008-10-30T12:53:06Z</dcterms:modified>
</cp:coreProperties>
</file>