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dochody" sheetId="1" r:id="rId1"/>
    <sheet name="wydatki" sheetId="2" r:id="rId2"/>
    <sheet name="wyd.inwest." sheetId="3" r:id="rId3"/>
  </sheets>
  <definedNames>
    <definedName name="_xlnm.Print_Titles" localSheetId="2">'wyd.inwest.'!$9:$13</definedName>
  </definedNames>
  <calcPr fullCalcOnLoad="1"/>
</workbook>
</file>

<file path=xl/sharedStrings.xml><?xml version="1.0" encoding="utf-8"?>
<sst xmlns="http://schemas.openxmlformats.org/spreadsheetml/2006/main" count="382" uniqueCount="176">
  <si>
    <t>Dział</t>
  </si>
  <si>
    <t>Rozdział</t>
  </si>
  <si>
    <t>Treść</t>
  </si>
  <si>
    <t>Przed zmianą</t>
  </si>
  <si>
    <t>Zmiana</t>
  </si>
  <si>
    <t>Po zmianie</t>
  </si>
  <si>
    <t>600</t>
  </si>
  <si>
    <t>Transport i łączność</t>
  </si>
  <si>
    <t>28 682 061,00</t>
  </si>
  <si>
    <t>- 948 076,00</t>
  </si>
  <si>
    <t>27 733 985,00</t>
  </si>
  <si>
    <t>60014</t>
  </si>
  <si>
    <t>Drogi publiczne powiatowe</t>
  </si>
  <si>
    <t>750</t>
  </si>
  <si>
    <t>Administracja publiczna</t>
  </si>
  <si>
    <t>15 529 395,00</t>
  </si>
  <si>
    <t>820,00</t>
  </si>
  <si>
    <t>15 530 215,00</t>
  </si>
  <si>
    <t>75020</t>
  </si>
  <si>
    <t>Starostwa powiatowe</t>
  </si>
  <si>
    <t>13 548 087,00</t>
  </si>
  <si>
    <t>13 548 907,00</t>
  </si>
  <si>
    <t>758</t>
  </si>
  <si>
    <t>Różne rozliczenia</t>
  </si>
  <si>
    <t>548 909,00</t>
  </si>
  <si>
    <t>2 705 626,00</t>
  </si>
  <si>
    <t>3 254 535,00</t>
  </si>
  <si>
    <t>75818</t>
  </si>
  <si>
    <t>Rezerwy ogólne i celowe</t>
  </si>
  <si>
    <t>Rezerwy</t>
  </si>
  <si>
    <t>801</t>
  </si>
  <si>
    <t>Oświata i wychowanie</t>
  </si>
  <si>
    <t>52 927 008,00</t>
  </si>
  <si>
    <t>- 3 929 166,00</t>
  </si>
  <si>
    <t>48 997 842,00</t>
  </si>
  <si>
    <t>80130</t>
  </si>
  <si>
    <t>Szkoły zawodowe</t>
  </si>
  <si>
    <t>26 419 791,00</t>
  </si>
  <si>
    <t>- 979 966,00</t>
  </si>
  <si>
    <t>25 439 825,00</t>
  </si>
  <si>
    <t>- 425 000,00</t>
  </si>
  <si>
    <t>80140</t>
  </si>
  <si>
    <t>Centra kształcenia ustawicznego i praktycznego oraz ośrodki dokształcania zawodowego</t>
  </si>
  <si>
    <t>5 379 343,00</t>
  </si>
  <si>
    <t>- 2 949 200,00</t>
  </si>
  <si>
    <t>2 430 143,00</t>
  </si>
  <si>
    <t>2 550 000,00</t>
  </si>
  <si>
    <t>- 2 506 820,00</t>
  </si>
  <si>
    <t>43 180,00</t>
  </si>
  <si>
    <t>Razem:</t>
  </si>
  <si>
    <t>155 805 071,00</t>
  </si>
  <si>
    <t>- 2 170 796,00</t>
  </si>
  <si>
    <t>153 634 275,00</t>
  </si>
  <si>
    <t>do Uchwały Rady Powiatu</t>
  </si>
  <si>
    <t>Nr XXXIV/319/2008</t>
  </si>
  <si>
    <t>z dnia 30 grudnia 2008 roku</t>
  </si>
  <si>
    <t>Wydatki budżetu Powiatu Tarnogórskiego na 2009 rok</t>
  </si>
  <si>
    <t>Załącznik Nr 4</t>
  </si>
  <si>
    <t>Wydatki budżetu Powiatu Tarnogórskiego na zadania i zakupy inwestycyjne przewidziane do realizacji                        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</si>
  <si>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</si>
  <si>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</si>
  <si>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</si>
  <si>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</si>
  <si>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</si>
  <si>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</si>
  <si>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</si>
  <si>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</si>
  <si>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</si>
  <si>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</si>
  <si>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</si>
  <si>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</si>
  <si>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zmianami: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</si>
  <si>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</si>
  <si>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</si>
  <si>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</si>
  <si>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</si>
  <si>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</si>
  <si>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</si>
  <si>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</si>
  <si>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</si>
  <si>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</si>
  <si>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</si>
  <si>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</si>
  <si>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</si>
  <si>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</si>
  <si>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</si>
  <si>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</si>
  <si>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</si>
  <si>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</si>
  <si>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</si>
  <si>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</si>
  <si>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</si>
  <si>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</si>
  <si>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</si>
  <si>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</si>
  <si>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</si>
  <si>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</si>
  <si>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</si>
  <si>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</si>
  <si>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</si>
  <si>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</si>
  <si>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</si>
  <si>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</si>
  <si>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</si>
  <si>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Modernizacja Obiektu Dydaktycznego Centrum Kształcenia Ustawicznego w Strzybnicy pod potrzeby rozwoju nowoczesnej edukacji ustawicznej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</si>
  <si>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</si>
  <si>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</si>
  <si>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</si>
  <si>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</si>
  <si>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</si>
  <si>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</si>
  <si>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</si>
  <si>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</si>
  <si>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</si>
  <si>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</si>
  <si>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</si>
  <si>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</si>
  <si>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</si>
  <si>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</si>
  <si>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</si>
  <si>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</si>
  <si>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</si>
  <si>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</si>
  <si>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</si>
  <si>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</si>
  <si>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</si>
  <si>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</si>
  <si>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</si>
  <si>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</si>
  <si>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</si>
  <si>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</si>
  <si>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</si>
  <si>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</si>
  <si>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Ogółem</t>
  </si>
  <si>
    <t>Wydatki majątkowe</t>
  </si>
  <si>
    <t>Wydatki bieżące</t>
  </si>
  <si>
    <t>54 311 200,00</t>
  </si>
  <si>
    <t>1 272 584,00</t>
  </si>
  <si>
    <t>55 583 784,00</t>
  </si>
  <si>
    <t>75801</t>
  </si>
  <si>
    <t>Część oświatowa subwencji ogólnej dla jednostek samorządu terytorialnego</t>
  </si>
  <si>
    <t>53 640 268,00</t>
  </si>
  <si>
    <t>54 912 852,00</t>
  </si>
  <si>
    <t>Subwencje ogólne z budżetu państwa</t>
  </si>
  <si>
    <t>11 068 434,00</t>
  </si>
  <si>
    <t>- 2 931 000,00</t>
  </si>
  <si>
    <t>8 137 434,00</t>
  </si>
  <si>
    <t>1 852 362,00</t>
  </si>
  <si>
    <t>- 424 180,00</t>
  </si>
  <si>
    <t>1 428 182,00</t>
  </si>
  <si>
    <t>Pozostałe odsetki</t>
  </si>
  <si>
    <t>3 616,00</t>
  </si>
  <si>
    <t>700,00</t>
  </si>
  <si>
    <t>4 316,00</t>
  </si>
  <si>
    <t>Wpływy z różnych dochodów</t>
  </si>
  <si>
    <t>1 370,00</t>
  </si>
  <si>
    <t>120,00</t>
  </si>
  <si>
    <t>1 490,00</t>
  </si>
  <si>
    <t>Dotacja celowa otrzymana przez jednostkę samorządu terytorialnego od innej jednostki samorządu terytorialnego będacej instytucją wdrażającą na inwestycje i zakupy  inwestycyjne realizowane na podstawie porozumień (umów)</t>
  </si>
  <si>
    <t>1 220 096,00</t>
  </si>
  <si>
    <t>795 096,00</t>
  </si>
  <si>
    <t>2 566 000,00</t>
  </si>
  <si>
    <t>59 180,00</t>
  </si>
  <si>
    <t>142 888 509,00</t>
  </si>
  <si>
    <t>- 1 658 416,00</t>
  </si>
  <si>
    <t>141 230 093,00</t>
  </si>
  <si>
    <t>Dochody bieżące</t>
  </si>
  <si>
    <t>Dochody majątkowe</t>
  </si>
  <si>
    <t>Załącznik Nr 1</t>
  </si>
  <si>
    <t>Załącznik Nr 6</t>
  </si>
  <si>
    <t>plan po zmianach:</t>
  </si>
  <si>
    <t>Rozbudowa, przebudowa, remont i kompleksowe wyposażenia obiektów dydaktycznych zespołu budynków Centrum Kształcenia Ustawicznego w Tarnowskich Górach ul. Kościelna 34</t>
  </si>
  <si>
    <t>Dochody budżetu Powiatu Tarnogórskiego na 2009 rok</t>
  </si>
  <si>
    <t>Załącznik Nr 1 do Uchwały Rady Powiatu Nr XXXVI/344/2009 z dnia 3 marca 2009 roku</t>
  </si>
  <si>
    <t>Załącznik Nr 2 do Uchwały Rady Powiatu Nr Nr XXXVI/344/2009 z dnia 3 marca 2009 roku</t>
  </si>
  <si>
    <t>Załącznik Nr 3 do Uchwały Rady Powiatu Nr Nr XXXVI/344/2009 z dnia 3 marca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</si>
</sst>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sz val="10"/>
      <name val="Arial CE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2" borderId="0" applyNumberFormat="0" applyBorder="0" applyAlignment="0" applyProtection="0"/>
  </cellStyleXfs>
  <cellXfs count="8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36" borderId="12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Border="1" applyAlignment="1">
      <alignment/>
    </xf>
    <xf numFmtId="0" fontId="13" fillId="0" borderId="14" xfId="0" applyFont="1" applyFill="1" applyBorder="1" applyAlignment="1">
      <alignment vertical="center" wrapText="1"/>
    </xf>
    <xf numFmtId="3" fontId="14" fillId="0" borderId="12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 vertical="center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2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11" style="0" customWidth="1"/>
    <col min="3" max="3" width="62.5" style="0" customWidth="1"/>
    <col min="4" max="6" width="15.33203125" style="55" customWidth="1"/>
  </cols>
  <sheetData>
    <row r="1" spans="1:6" s="10" customFormat="1" ht="12.75">
      <c r="A1" s="9" t="s">
        <v>173</v>
      </c>
      <c r="D1" s="54"/>
      <c r="E1" s="54"/>
      <c r="F1" s="54"/>
    </row>
    <row r="2" spans="1:6" s="10" customFormat="1" ht="11.25">
      <c r="A2" s="11"/>
      <c r="D2" s="54"/>
      <c r="E2" s="54"/>
      <c r="F2" s="54"/>
    </row>
    <row r="3" spans="4:6" s="12" customFormat="1" ht="12">
      <c r="D3" s="13"/>
      <c r="E3" s="14" t="s">
        <v>168</v>
      </c>
      <c r="F3" s="13"/>
    </row>
    <row r="4" spans="4:6" s="12" customFormat="1" ht="12">
      <c r="D4" s="13"/>
      <c r="E4" s="14" t="s">
        <v>53</v>
      </c>
      <c r="F4" s="13"/>
    </row>
    <row r="5" spans="4:6" s="12" customFormat="1" ht="12">
      <c r="D5" s="13"/>
      <c r="E5" s="14" t="s">
        <v>54</v>
      </c>
      <c r="F5" s="13"/>
    </row>
    <row r="6" spans="4:6" s="12" customFormat="1" ht="12">
      <c r="D6" s="13"/>
      <c r="E6" s="14" t="s">
        <v>55</v>
      </c>
      <c r="F6" s="13"/>
    </row>
    <row r="7" spans="4:6" s="12" customFormat="1" ht="20.25" customHeight="1">
      <c r="D7" s="14"/>
      <c r="E7" s="13"/>
      <c r="F7" s="13"/>
    </row>
    <row r="8" spans="1:6" s="12" customFormat="1" ht="15">
      <c r="A8" s="66" t="s">
        <v>172</v>
      </c>
      <c r="B8" s="66"/>
      <c r="C8" s="66"/>
      <c r="D8" s="66"/>
      <c r="E8" s="66"/>
      <c r="F8" s="66"/>
    </row>
    <row r="9" spans="1:6" ht="24" customHeight="1">
      <c r="A9" s="68"/>
      <c r="B9" s="68"/>
      <c r="C9" s="68"/>
      <c r="D9" s="68"/>
      <c r="E9" s="69"/>
      <c r="F9" s="69"/>
    </row>
    <row r="10" spans="1:6" ht="27.75" customHeight="1">
      <c r="A10" s="1" t="s">
        <v>0</v>
      </c>
      <c r="B10" s="1" t="s">
        <v>1</v>
      </c>
      <c r="C10" s="1" t="s">
        <v>2</v>
      </c>
      <c r="D10" s="56" t="s">
        <v>3</v>
      </c>
      <c r="E10" s="56" t="s">
        <v>4</v>
      </c>
      <c r="F10" s="56" t="s">
        <v>5</v>
      </c>
    </row>
    <row r="11" spans="1:6" ht="16.5" customHeight="1">
      <c r="A11" s="2" t="s">
        <v>22</v>
      </c>
      <c r="B11" s="2"/>
      <c r="C11" s="3" t="s">
        <v>23</v>
      </c>
      <c r="D11" s="57" t="s">
        <v>136</v>
      </c>
      <c r="E11" s="57" t="s">
        <v>137</v>
      </c>
      <c r="F11" s="57" t="s">
        <v>138</v>
      </c>
    </row>
    <row r="12" spans="1:6" ht="24" customHeight="1">
      <c r="A12" s="4"/>
      <c r="B12" s="5" t="s">
        <v>139</v>
      </c>
      <c r="C12" s="6" t="s">
        <v>140</v>
      </c>
      <c r="D12" s="58" t="s">
        <v>141</v>
      </c>
      <c r="E12" s="58" t="s">
        <v>137</v>
      </c>
      <c r="F12" s="58" t="s">
        <v>142</v>
      </c>
    </row>
    <row r="13" spans="1:6" ht="15" customHeight="1">
      <c r="A13" s="4"/>
      <c r="B13" s="5"/>
      <c r="C13" s="6" t="s">
        <v>166</v>
      </c>
      <c r="D13" s="58">
        <f>F13-E13</f>
        <v>53640268</v>
      </c>
      <c r="E13" s="58">
        <v>1272584</v>
      </c>
      <c r="F13" s="58">
        <v>54912852</v>
      </c>
    </row>
    <row r="14" spans="1:6" ht="16.5" customHeight="1">
      <c r="A14" s="7"/>
      <c r="B14" s="7"/>
      <c r="C14" s="8" t="s">
        <v>143</v>
      </c>
      <c r="D14" s="59" t="s">
        <v>141</v>
      </c>
      <c r="E14" s="59" t="s">
        <v>137</v>
      </c>
      <c r="F14" s="59" t="s">
        <v>142</v>
      </c>
    </row>
    <row r="15" spans="1:6" ht="16.5" customHeight="1">
      <c r="A15" s="2" t="s">
        <v>30</v>
      </c>
      <c r="B15" s="2"/>
      <c r="C15" s="3" t="s">
        <v>31</v>
      </c>
      <c r="D15" s="57" t="s">
        <v>144</v>
      </c>
      <c r="E15" s="57" t="s">
        <v>145</v>
      </c>
      <c r="F15" s="57" t="s">
        <v>146</v>
      </c>
    </row>
    <row r="16" spans="1:6" ht="16.5" customHeight="1">
      <c r="A16" s="4"/>
      <c r="B16" s="5" t="s">
        <v>35</v>
      </c>
      <c r="C16" s="6" t="s">
        <v>36</v>
      </c>
      <c r="D16" s="58" t="s">
        <v>147</v>
      </c>
      <c r="E16" s="58" t="s">
        <v>148</v>
      </c>
      <c r="F16" s="58" t="s">
        <v>149</v>
      </c>
    </row>
    <row r="17" spans="1:6" ht="16.5" customHeight="1">
      <c r="A17" s="4"/>
      <c r="B17" s="5"/>
      <c r="C17" s="6" t="s">
        <v>166</v>
      </c>
      <c r="D17" s="58">
        <f>F17-E17</f>
        <v>632266</v>
      </c>
      <c r="E17" s="58">
        <v>820</v>
      </c>
      <c r="F17" s="58">
        <v>633086</v>
      </c>
    </row>
    <row r="18" spans="1:6" ht="16.5" customHeight="1">
      <c r="A18" s="7"/>
      <c r="B18" s="7"/>
      <c r="C18" s="8" t="s">
        <v>150</v>
      </c>
      <c r="D18" s="59" t="s">
        <v>151</v>
      </c>
      <c r="E18" s="59" t="s">
        <v>152</v>
      </c>
      <c r="F18" s="59" t="s">
        <v>153</v>
      </c>
    </row>
    <row r="19" spans="1:6" ht="16.5" customHeight="1">
      <c r="A19" s="7"/>
      <c r="B19" s="7"/>
      <c r="C19" s="8" t="s">
        <v>154</v>
      </c>
      <c r="D19" s="59" t="s">
        <v>155</v>
      </c>
      <c r="E19" s="59" t="s">
        <v>156</v>
      </c>
      <c r="F19" s="59" t="s">
        <v>157</v>
      </c>
    </row>
    <row r="20" spans="1:6" ht="16.5" customHeight="1">
      <c r="A20" s="4"/>
      <c r="B20" s="5"/>
      <c r="C20" s="6" t="s">
        <v>167</v>
      </c>
      <c r="D20" s="58">
        <f>F20-E20</f>
        <v>1220096</v>
      </c>
      <c r="E20" s="58">
        <v>-425000</v>
      </c>
      <c r="F20" s="58">
        <v>795096</v>
      </c>
    </row>
    <row r="21" spans="1:6" ht="52.5" customHeight="1">
      <c r="A21" s="7"/>
      <c r="B21" s="7"/>
      <c r="C21" s="8" t="s">
        <v>158</v>
      </c>
      <c r="D21" s="59" t="s">
        <v>159</v>
      </c>
      <c r="E21" s="59" t="s">
        <v>40</v>
      </c>
      <c r="F21" s="59" t="s">
        <v>160</v>
      </c>
    </row>
    <row r="22" spans="1:6" ht="28.5" customHeight="1">
      <c r="A22" s="4"/>
      <c r="B22" s="5" t="s">
        <v>41</v>
      </c>
      <c r="C22" s="6" t="s">
        <v>42</v>
      </c>
      <c r="D22" s="58" t="s">
        <v>161</v>
      </c>
      <c r="E22" s="58" t="s">
        <v>47</v>
      </c>
      <c r="F22" s="58" t="s">
        <v>162</v>
      </c>
    </row>
    <row r="23" spans="1:6" ht="16.5" customHeight="1">
      <c r="A23" s="4"/>
      <c r="B23" s="5"/>
      <c r="C23" s="6" t="s">
        <v>167</v>
      </c>
      <c r="D23" s="58">
        <f>F23-E23</f>
        <v>2550000</v>
      </c>
      <c r="E23" s="58">
        <v>-2506820</v>
      </c>
      <c r="F23" s="58">
        <v>43180</v>
      </c>
    </row>
    <row r="24" spans="1:6" ht="48.75" customHeight="1">
      <c r="A24" s="7"/>
      <c r="B24" s="7"/>
      <c r="C24" s="8" t="s">
        <v>158</v>
      </c>
      <c r="D24" s="59" t="s">
        <v>46</v>
      </c>
      <c r="E24" s="59" t="s">
        <v>47</v>
      </c>
      <c r="F24" s="59" t="s">
        <v>48</v>
      </c>
    </row>
    <row r="25" spans="1:6" ht="5.25" customHeight="1">
      <c r="A25" s="67"/>
      <c r="B25" s="67"/>
      <c r="C25" s="65"/>
      <c r="D25" s="65"/>
      <c r="E25" s="65"/>
      <c r="F25" s="65"/>
    </row>
    <row r="26" spans="1:6" ht="16.5" customHeight="1">
      <c r="A26" s="62" t="s">
        <v>49</v>
      </c>
      <c r="B26" s="63"/>
      <c r="C26" s="64"/>
      <c r="D26" s="60" t="s">
        <v>163</v>
      </c>
      <c r="E26" s="60" t="s">
        <v>164</v>
      </c>
      <c r="F26" s="60" t="s">
        <v>165</v>
      </c>
    </row>
    <row r="27" spans="1:6" ht="211.5" customHeight="1">
      <c r="A27" s="65"/>
      <c r="B27" s="65"/>
      <c r="C27" s="65"/>
      <c r="D27" s="65"/>
      <c r="E27" s="65"/>
      <c r="F27" s="65"/>
    </row>
    <row r="28" spans="1:6" ht="16.5" customHeight="1">
      <c r="A28" s="65"/>
      <c r="B28" s="65"/>
      <c r="C28" s="65"/>
      <c r="D28" s="65"/>
      <c r="E28" s="65"/>
      <c r="F28" s="65"/>
    </row>
  </sheetData>
  <sheetProtection/>
  <mergeCells count="8">
    <mergeCell ref="A26:C26"/>
    <mergeCell ref="A27:F27"/>
    <mergeCell ref="A28:F28"/>
    <mergeCell ref="A8:F8"/>
    <mergeCell ref="A25:B25"/>
    <mergeCell ref="C25:F25"/>
    <mergeCell ref="A9:D9"/>
    <mergeCell ref="E9:F9"/>
  </mergeCells>
  <printOptions/>
  <pageMargins left="0.19" right="0.18" top="0.31" bottom="1" header="0.2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C6" sqref="C6"/>
    </sheetView>
  </sheetViews>
  <sheetFormatPr defaultColWidth="9.33203125" defaultRowHeight="12.75"/>
  <cols>
    <col min="1" max="1" width="6.16015625" style="0" customWidth="1"/>
    <col min="2" max="2" width="10.5" style="0" customWidth="1"/>
    <col min="3" max="3" width="47.16015625" style="0" customWidth="1"/>
    <col min="4" max="6" width="16" style="55" customWidth="1"/>
  </cols>
  <sheetData>
    <row r="1" spans="1:6" s="10" customFormat="1" ht="12.75">
      <c r="A1" s="9" t="s">
        <v>174</v>
      </c>
      <c r="D1" s="54"/>
      <c r="E1" s="54"/>
      <c r="F1" s="54"/>
    </row>
    <row r="2" spans="1:6" s="10" customFormat="1" ht="11.25">
      <c r="A2" s="11"/>
      <c r="D2" s="54"/>
      <c r="E2" s="54"/>
      <c r="F2" s="54"/>
    </row>
    <row r="3" spans="4:6" s="12" customFormat="1" ht="12">
      <c r="D3" s="13"/>
      <c r="E3" s="14" t="s">
        <v>57</v>
      </c>
      <c r="F3" s="13"/>
    </row>
    <row r="4" spans="4:6" s="12" customFormat="1" ht="12">
      <c r="D4" s="13"/>
      <c r="E4" s="14" t="s">
        <v>53</v>
      </c>
      <c r="F4" s="13"/>
    </row>
    <row r="5" spans="4:6" s="12" customFormat="1" ht="12">
      <c r="D5" s="13"/>
      <c r="E5" s="14" t="s">
        <v>54</v>
      </c>
      <c r="F5" s="13"/>
    </row>
    <row r="6" spans="4:6" s="12" customFormat="1" ht="12">
      <c r="D6" s="13"/>
      <c r="E6" s="14" t="s">
        <v>55</v>
      </c>
      <c r="F6" s="13"/>
    </row>
    <row r="7" spans="4:6" s="12" customFormat="1" ht="20.25" customHeight="1">
      <c r="D7" s="14"/>
      <c r="E7" s="13"/>
      <c r="F7" s="13"/>
    </row>
    <row r="8" spans="1:6" s="12" customFormat="1" ht="15">
      <c r="A8" s="66" t="s">
        <v>56</v>
      </c>
      <c r="B8" s="66"/>
      <c r="C8" s="66"/>
      <c r="D8" s="66"/>
      <c r="E8" s="66"/>
      <c r="F8" s="66"/>
    </row>
    <row r="9" spans="1:6" ht="21" customHeight="1">
      <c r="A9" s="68"/>
      <c r="B9" s="68"/>
      <c r="C9" s="68"/>
      <c r="D9" s="68"/>
      <c r="E9" s="69"/>
      <c r="F9" s="69"/>
    </row>
    <row r="10" spans="1:6" ht="16.5" customHeight="1">
      <c r="A10" s="1" t="s">
        <v>0</v>
      </c>
      <c r="B10" s="1" t="s">
        <v>1</v>
      </c>
      <c r="C10" s="1" t="s">
        <v>2</v>
      </c>
      <c r="D10" s="56" t="s">
        <v>3</v>
      </c>
      <c r="E10" s="56" t="s">
        <v>4</v>
      </c>
      <c r="F10" s="56" t="s">
        <v>5</v>
      </c>
    </row>
    <row r="11" spans="1:6" ht="16.5" customHeight="1">
      <c r="A11" s="2" t="s">
        <v>6</v>
      </c>
      <c r="B11" s="2"/>
      <c r="C11" s="3" t="s">
        <v>7</v>
      </c>
      <c r="D11" s="57" t="s">
        <v>8</v>
      </c>
      <c r="E11" s="57" t="s">
        <v>9</v>
      </c>
      <c r="F11" s="57" t="s">
        <v>10</v>
      </c>
    </row>
    <row r="12" spans="1:6" ht="16.5" customHeight="1">
      <c r="A12" s="4"/>
      <c r="B12" s="5" t="s">
        <v>11</v>
      </c>
      <c r="C12" s="6" t="s">
        <v>12</v>
      </c>
      <c r="D12" s="58" t="s">
        <v>8</v>
      </c>
      <c r="E12" s="58" t="s">
        <v>9</v>
      </c>
      <c r="F12" s="58" t="s">
        <v>10</v>
      </c>
    </row>
    <row r="13" spans="1:6" ht="16.5" customHeight="1">
      <c r="A13" s="4"/>
      <c r="B13" s="5"/>
      <c r="C13" s="6" t="s">
        <v>134</v>
      </c>
      <c r="D13" s="58">
        <f>F13-E13</f>
        <v>17466325</v>
      </c>
      <c r="E13" s="58">
        <v>-948076</v>
      </c>
      <c r="F13" s="58">
        <v>16518249</v>
      </c>
    </row>
    <row r="14" spans="1:6" ht="16.5" customHeight="1">
      <c r="A14" s="2" t="s">
        <v>13</v>
      </c>
      <c r="B14" s="2"/>
      <c r="C14" s="3" t="s">
        <v>14</v>
      </c>
      <c r="D14" s="57" t="s">
        <v>15</v>
      </c>
      <c r="E14" s="57" t="s">
        <v>16</v>
      </c>
      <c r="F14" s="57" t="s">
        <v>17</v>
      </c>
    </row>
    <row r="15" spans="1:6" ht="16.5" customHeight="1">
      <c r="A15" s="4"/>
      <c r="B15" s="5" t="s">
        <v>18</v>
      </c>
      <c r="C15" s="6" t="s">
        <v>19</v>
      </c>
      <c r="D15" s="58" t="s">
        <v>20</v>
      </c>
      <c r="E15" s="58" t="s">
        <v>16</v>
      </c>
      <c r="F15" s="58" t="s">
        <v>21</v>
      </c>
    </row>
    <row r="16" spans="1:6" ht="16.5" customHeight="1">
      <c r="A16" s="4"/>
      <c r="B16" s="5"/>
      <c r="C16" s="6" t="s">
        <v>135</v>
      </c>
      <c r="D16" s="58">
        <f>F16-E16</f>
        <v>12909311</v>
      </c>
      <c r="E16" s="58">
        <v>820</v>
      </c>
      <c r="F16" s="58">
        <v>12910131</v>
      </c>
    </row>
    <row r="17" spans="1:6" ht="16.5" customHeight="1">
      <c r="A17" s="2" t="s">
        <v>22</v>
      </c>
      <c r="B17" s="2"/>
      <c r="C17" s="3" t="s">
        <v>23</v>
      </c>
      <c r="D17" s="57" t="s">
        <v>24</v>
      </c>
      <c r="E17" s="57" t="s">
        <v>25</v>
      </c>
      <c r="F17" s="57" t="s">
        <v>26</v>
      </c>
    </row>
    <row r="18" spans="1:6" ht="16.5" customHeight="1">
      <c r="A18" s="4"/>
      <c r="B18" s="5" t="s">
        <v>27</v>
      </c>
      <c r="C18" s="6" t="s">
        <v>28</v>
      </c>
      <c r="D18" s="58" t="s">
        <v>24</v>
      </c>
      <c r="E18" s="58" t="s">
        <v>25</v>
      </c>
      <c r="F18" s="58" t="s">
        <v>26</v>
      </c>
    </row>
    <row r="19" spans="1:6" ht="16.5" customHeight="1">
      <c r="A19" s="4"/>
      <c r="B19" s="5"/>
      <c r="C19" s="6" t="s">
        <v>135</v>
      </c>
      <c r="D19" s="58">
        <f>F19-E19</f>
        <v>548909</v>
      </c>
      <c r="E19" s="58">
        <v>2705626</v>
      </c>
      <c r="F19" s="58">
        <v>3254535</v>
      </c>
    </row>
    <row r="20" spans="1:6" ht="16.5" customHeight="1">
      <c r="A20" s="7"/>
      <c r="B20" s="7"/>
      <c r="C20" s="8" t="s">
        <v>29</v>
      </c>
      <c r="D20" s="59" t="s">
        <v>24</v>
      </c>
      <c r="E20" s="59" t="s">
        <v>25</v>
      </c>
      <c r="F20" s="59" t="s">
        <v>26</v>
      </c>
    </row>
    <row r="21" spans="1:6" ht="16.5" customHeight="1">
      <c r="A21" s="2" t="s">
        <v>30</v>
      </c>
      <c r="B21" s="2"/>
      <c r="C21" s="3" t="s">
        <v>31</v>
      </c>
      <c r="D21" s="57" t="s">
        <v>32</v>
      </c>
      <c r="E21" s="57" t="s">
        <v>33</v>
      </c>
      <c r="F21" s="57" t="s">
        <v>34</v>
      </c>
    </row>
    <row r="22" spans="1:6" ht="16.5" customHeight="1">
      <c r="A22" s="4"/>
      <c r="B22" s="5" t="s">
        <v>35</v>
      </c>
      <c r="C22" s="6" t="s">
        <v>36</v>
      </c>
      <c r="D22" s="58" t="s">
        <v>37</v>
      </c>
      <c r="E22" s="58" t="s">
        <v>38</v>
      </c>
      <c r="F22" s="58" t="s">
        <v>39</v>
      </c>
    </row>
    <row r="23" spans="1:6" ht="16.5" customHeight="1">
      <c r="A23" s="4"/>
      <c r="B23" s="5"/>
      <c r="C23" s="6" t="s">
        <v>134</v>
      </c>
      <c r="D23" s="58">
        <f>F23-E23</f>
        <v>6781402</v>
      </c>
      <c r="E23" s="58">
        <v>-979966</v>
      </c>
      <c r="F23" s="58">
        <v>5801436</v>
      </c>
    </row>
    <row r="24" spans="1:6" ht="25.5" customHeight="1">
      <c r="A24" s="4"/>
      <c r="B24" s="5" t="s">
        <v>41</v>
      </c>
      <c r="C24" s="6" t="s">
        <v>42</v>
      </c>
      <c r="D24" s="58" t="s">
        <v>43</v>
      </c>
      <c r="E24" s="58" t="s">
        <v>44</v>
      </c>
      <c r="F24" s="58" t="s">
        <v>45</v>
      </c>
    </row>
    <row r="25" spans="1:6" ht="19.5" customHeight="1">
      <c r="A25" s="4"/>
      <c r="B25" s="5"/>
      <c r="C25" s="6" t="s">
        <v>134</v>
      </c>
      <c r="D25" s="58">
        <f>F25-E25</f>
        <v>3000000</v>
      </c>
      <c r="E25" s="58">
        <v>-2949200</v>
      </c>
      <c r="F25" s="58">
        <v>50800</v>
      </c>
    </row>
    <row r="26" spans="1:6" ht="5.25" customHeight="1">
      <c r="A26" s="67"/>
      <c r="B26" s="67"/>
      <c r="C26" s="65"/>
      <c r="D26" s="65"/>
      <c r="E26" s="65"/>
      <c r="F26" s="65"/>
    </row>
    <row r="27" spans="1:6" ht="16.5" customHeight="1">
      <c r="A27" s="70" t="s">
        <v>49</v>
      </c>
      <c r="B27" s="71"/>
      <c r="C27" s="72"/>
      <c r="D27" s="60" t="s">
        <v>50</v>
      </c>
      <c r="E27" s="60" t="s">
        <v>51</v>
      </c>
      <c r="F27" s="60" t="s">
        <v>52</v>
      </c>
    </row>
  </sheetData>
  <sheetProtection/>
  <mergeCells count="6">
    <mergeCell ref="A8:F8"/>
    <mergeCell ref="A26:B26"/>
    <mergeCell ref="C26:F26"/>
    <mergeCell ref="A27:C27"/>
    <mergeCell ref="A9:D9"/>
    <mergeCell ref="E9:F9"/>
  </mergeCells>
  <printOptions/>
  <pageMargins left="0.55" right="0.2" top="0.58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D4" sqref="D4"/>
    </sheetView>
  </sheetViews>
  <sheetFormatPr defaultColWidth="12.66015625" defaultRowHeight="12.75"/>
  <cols>
    <col min="1" max="1" width="3.66015625" style="44" customWidth="1"/>
    <col min="2" max="2" width="5.66015625" style="17" customWidth="1"/>
    <col min="3" max="3" width="7" style="17" customWidth="1"/>
    <col min="4" max="4" width="27.33203125" style="17" customWidth="1"/>
    <col min="5" max="5" width="12" style="17" customWidth="1"/>
    <col min="6" max="6" width="13.33203125" style="17" customWidth="1"/>
    <col min="7" max="7" width="12.66015625" style="17" customWidth="1"/>
    <col min="8" max="8" width="11.83203125" style="17" customWidth="1"/>
    <col min="9" max="9" width="12.16015625" style="17" customWidth="1"/>
    <col min="10" max="10" width="13.83203125" style="53" customWidth="1"/>
    <col min="11" max="16384" width="12.66015625" style="17" customWidth="1"/>
  </cols>
  <sheetData>
    <row r="1" spans="1:6" s="10" customFormat="1" ht="12.75">
      <c r="A1" s="9" t="s">
        <v>175</v>
      </c>
      <c r="D1" s="54"/>
      <c r="E1" s="54"/>
      <c r="F1" s="54"/>
    </row>
    <row r="2" spans="1:8" s="16" customFormat="1" ht="12.75">
      <c r="A2" s="15"/>
      <c r="B2" s="15"/>
      <c r="D2" s="17"/>
      <c r="E2" s="18"/>
      <c r="F2" s="18"/>
      <c r="H2" s="14" t="s">
        <v>169</v>
      </c>
    </row>
    <row r="3" spans="1:8" s="16" customFormat="1" ht="12.75">
      <c r="A3" s="15"/>
      <c r="B3" s="15"/>
      <c r="D3" s="17"/>
      <c r="E3" s="18"/>
      <c r="F3" s="18"/>
      <c r="H3" s="14" t="s">
        <v>53</v>
      </c>
    </row>
    <row r="4" spans="1:8" s="16" customFormat="1" ht="12.75">
      <c r="A4" s="15"/>
      <c r="B4" s="15"/>
      <c r="D4" s="17"/>
      <c r="E4" s="18"/>
      <c r="F4" s="18"/>
      <c r="H4" s="14" t="s">
        <v>54</v>
      </c>
    </row>
    <row r="5" spans="1:8" s="16" customFormat="1" ht="12.75">
      <c r="A5" s="15"/>
      <c r="B5" s="15"/>
      <c r="D5" s="17"/>
      <c r="E5" s="18"/>
      <c r="F5" s="18"/>
      <c r="H5" s="14" t="s">
        <v>55</v>
      </c>
    </row>
    <row r="6" spans="1:6" s="16" customFormat="1" ht="5.25" customHeight="1">
      <c r="A6" s="15"/>
      <c r="B6" s="15"/>
      <c r="C6" s="14"/>
      <c r="D6" s="18"/>
      <c r="E6" s="18"/>
      <c r="F6" s="18"/>
    </row>
    <row r="7" spans="1:10" s="19" customFormat="1" ht="27.75" customHeight="1">
      <c r="A7" s="77" t="s">
        <v>58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s="19" customFormat="1" ht="9.75" customHeight="1">
      <c r="A8" s="20"/>
      <c r="B8" s="21"/>
      <c r="C8" s="21"/>
      <c r="D8" s="21"/>
      <c r="E8" s="21"/>
      <c r="F8" s="21"/>
      <c r="G8" s="21"/>
      <c r="H8" s="21"/>
      <c r="I8" s="21"/>
      <c r="J8" s="22" t="s">
        <v>59</v>
      </c>
    </row>
    <row r="9" spans="1:10" s="23" customFormat="1" ht="15.75" customHeight="1">
      <c r="A9" s="78" t="s">
        <v>60</v>
      </c>
      <c r="B9" s="79" t="s">
        <v>0</v>
      </c>
      <c r="C9" s="78" t="s">
        <v>61</v>
      </c>
      <c r="D9" s="75" t="s">
        <v>62</v>
      </c>
      <c r="E9" s="80" t="s">
        <v>63</v>
      </c>
      <c r="F9" s="80"/>
      <c r="G9" s="80"/>
      <c r="H9" s="80"/>
      <c r="I9" s="80"/>
      <c r="J9" s="81" t="s">
        <v>64</v>
      </c>
    </row>
    <row r="10" spans="1:10" s="23" customFormat="1" ht="16.5" customHeight="1">
      <c r="A10" s="78"/>
      <c r="B10" s="79"/>
      <c r="C10" s="78"/>
      <c r="D10" s="75"/>
      <c r="E10" s="75" t="s">
        <v>65</v>
      </c>
      <c r="F10" s="75" t="s">
        <v>66</v>
      </c>
      <c r="G10" s="75"/>
      <c r="H10" s="75"/>
      <c r="I10" s="75"/>
      <c r="J10" s="81"/>
    </row>
    <row r="11" spans="1:10" s="23" customFormat="1" ht="29.25" customHeight="1">
      <c r="A11" s="78"/>
      <c r="B11" s="79"/>
      <c r="C11" s="78"/>
      <c r="D11" s="75"/>
      <c r="E11" s="75"/>
      <c r="F11" s="75" t="s">
        <v>67</v>
      </c>
      <c r="G11" s="75" t="s">
        <v>68</v>
      </c>
      <c r="H11" s="76" t="s">
        <v>69</v>
      </c>
      <c r="I11" s="76" t="s">
        <v>70</v>
      </c>
      <c r="J11" s="81"/>
    </row>
    <row r="12" spans="1:10" s="23" customFormat="1" ht="19.5" customHeight="1">
      <c r="A12" s="78"/>
      <c r="B12" s="79"/>
      <c r="C12" s="78"/>
      <c r="D12" s="75"/>
      <c r="E12" s="75"/>
      <c r="F12" s="75"/>
      <c r="G12" s="75"/>
      <c r="H12" s="76"/>
      <c r="I12" s="76"/>
      <c r="J12" s="81"/>
    </row>
    <row r="13" spans="1:10" s="23" customFormat="1" ht="41.25" customHeight="1">
      <c r="A13" s="78"/>
      <c r="B13" s="79"/>
      <c r="C13" s="78"/>
      <c r="D13" s="75"/>
      <c r="E13" s="75"/>
      <c r="F13" s="75"/>
      <c r="G13" s="75"/>
      <c r="H13" s="76"/>
      <c r="I13" s="76"/>
      <c r="J13" s="81"/>
    </row>
    <row r="14" spans="1:10" ht="18" customHeight="1">
      <c r="A14" s="74" t="s">
        <v>71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02" hidden="1">
      <c r="A15" s="24">
        <v>1</v>
      </c>
      <c r="B15" s="25">
        <v>600</v>
      </c>
      <c r="C15" s="24">
        <v>60014</v>
      </c>
      <c r="D15" s="26" t="s">
        <v>72</v>
      </c>
      <c r="E15" s="27">
        <v>26000</v>
      </c>
      <c r="F15" s="27">
        <v>26000</v>
      </c>
      <c r="G15" s="27"/>
      <c r="H15" s="27"/>
      <c r="I15" s="27"/>
      <c r="J15" s="28" t="s">
        <v>73</v>
      </c>
    </row>
    <row r="16" spans="1:10" ht="55.5" customHeight="1" hidden="1">
      <c r="A16" s="29">
        <v>2</v>
      </c>
      <c r="B16" s="30">
        <v>600</v>
      </c>
      <c r="C16" s="31">
        <v>60014</v>
      </c>
      <c r="D16" s="32" t="s">
        <v>74</v>
      </c>
      <c r="E16" s="33">
        <f>SUM(F16:I16)</f>
        <v>324156</v>
      </c>
      <c r="F16" s="33">
        <v>24156</v>
      </c>
      <c r="G16" s="33">
        <v>300000</v>
      </c>
      <c r="H16" s="34"/>
      <c r="I16" s="33"/>
      <c r="J16" s="28" t="s">
        <v>73</v>
      </c>
    </row>
    <row r="17" spans="1:10" ht="63.75" hidden="1">
      <c r="A17" s="24">
        <v>3</v>
      </c>
      <c r="B17" s="30">
        <v>600</v>
      </c>
      <c r="C17" s="31">
        <v>60014</v>
      </c>
      <c r="D17" s="32" t="s">
        <v>75</v>
      </c>
      <c r="E17" s="33">
        <f>SUM(F17:I17)</f>
        <v>2000000</v>
      </c>
      <c r="F17" s="33">
        <v>20000</v>
      </c>
      <c r="G17" s="35">
        <v>280000</v>
      </c>
      <c r="H17" s="34"/>
      <c r="I17" s="33">
        <v>1700000</v>
      </c>
      <c r="J17" s="28" t="s">
        <v>76</v>
      </c>
    </row>
    <row r="18" spans="1:10" ht="63.75" hidden="1">
      <c r="A18" s="29">
        <v>4</v>
      </c>
      <c r="B18" s="30">
        <v>600</v>
      </c>
      <c r="C18" s="31">
        <v>60014</v>
      </c>
      <c r="D18" s="32" t="s">
        <v>75</v>
      </c>
      <c r="E18" s="33">
        <v>1358720</v>
      </c>
      <c r="F18" s="33">
        <v>1358720</v>
      </c>
      <c r="G18" s="35"/>
      <c r="H18" s="34"/>
      <c r="I18" s="33"/>
      <c r="J18" s="28" t="s">
        <v>73</v>
      </c>
    </row>
    <row r="19" spans="1:10" ht="38.25" hidden="1">
      <c r="A19" s="24">
        <v>5</v>
      </c>
      <c r="B19" s="36">
        <v>600</v>
      </c>
      <c r="C19" s="37">
        <v>60014</v>
      </c>
      <c r="D19" s="38" t="s">
        <v>77</v>
      </c>
      <c r="E19" s="39">
        <v>4500000</v>
      </c>
      <c r="F19" s="40"/>
      <c r="G19" s="39">
        <v>675000</v>
      </c>
      <c r="H19" s="41"/>
      <c r="I19" s="39">
        <v>3825000</v>
      </c>
      <c r="J19" s="42" t="s">
        <v>73</v>
      </c>
    </row>
    <row r="20" spans="1:10" ht="38.25" hidden="1">
      <c r="A20" s="29">
        <v>6</v>
      </c>
      <c r="B20" s="30">
        <v>600</v>
      </c>
      <c r="C20" s="31">
        <v>60014</v>
      </c>
      <c r="D20" s="32" t="s">
        <v>78</v>
      </c>
      <c r="E20" s="33">
        <v>411609</v>
      </c>
      <c r="F20" s="33">
        <v>411609</v>
      </c>
      <c r="G20" s="33"/>
      <c r="H20" s="34"/>
      <c r="I20" s="33"/>
      <c r="J20" s="28" t="s">
        <v>73</v>
      </c>
    </row>
    <row r="21" spans="1:10" ht="38.25" hidden="1">
      <c r="A21" s="24">
        <v>7</v>
      </c>
      <c r="B21" s="30">
        <v>600</v>
      </c>
      <c r="C21" s="31">
        <v>60014</v>
      </c>
      <c r="D21" s="32" t="s">
        <v>79</v>
      </c>
      <c r="E21" s="33">
        <v>51850</v>
      </c>
      <c r="F21" s="33">
        <v>51850</v>
      </c>
      <c r="G21" s="43"/>
      <c r="H21" s="34"/>
      <c r="I21" s="33"/>
      <c r="J21" s="28" t="s">
        <v>73</v>
      </c>
    </row>
    <row r="22" spans="1:10" ht="25.5" hidden="1">
      <c r="A22" s="29">
        <v>8</v>
      </c>
      <c r="B22" s="30">
        <v>600</v>
      </c>
      <c r="C22" s="31">
        <v>60014</v>
      </c>
      <c r="D22" s="32" t="s">
        <v>80</v>
      </c>
      <c r="E22" s="33">
        <v>19276</v>
      </c>
      <c r="F22" s="33">
        <v>19276</v>
      </c>
      <c r="G22" s="43"/>
      <c r="H22" s="34"/>
      <c r="I22" s="33"/>
      <c r="J22" s="28" t="s">
        <v>73</v>
      </c>
    </row>
    <row r="23" spans="1:10" ht="25.5" hidden="1">
      <c r="A23" s="24">
        <v>9</v>
      </c>
      <c r="B23" s="30">
        <v>600</v>
      </c>
      <c r="C23" s="31">
        <v>60014</v>
      </c>
      <c r="D23" s="32" t="s">
        <v>81</v>
      </c>
      <c r="E23" s="33">
        <v>23180</v>
      </c>
      <c r="F23" s="33">
        <v>23180</v>
      </c>
      <c r="G23" s="43"/>
      <c r="H23" s="34"/>
      <c r="I23" s="33"/>
      <c r="J23" s="28" t="s">
        <v>73</v>
      </c>
    </row>
    <row r="24" spans="1:10" ht="72" customHeight="1" hidden="1">
      <c r="A24" s="29">
        <v>10</v>
      </c>
      <c r="B24" s="30">
        <v>600</v>
      </c>
      <c r="C24" s="31">
        <v>60014</v>
      </c>
      <c r="D24" s="32" t="s">
        <v>82</v>
      </c>
      <c r="E24" s="33">
        <f>F24+G24</f>
        <v>408929</v>
      </c>
      <c r="F24" s="33">
        <v>208929</v>
      </c>
      <c r="G24" s="33">
        <v>200000</v>
      </c>
      <c r="H24" s="34"/>
      <c r="I24" s="33"/>
      <c r="J24" s="28" t="s">
        <v>73</v>
      </c>
    </row>
    <row r="25" spans="1:10" ht="66.75" customHeight="1">
      <c r="A25" s="61">
        <v>11</v>
      </c>
      <c r="B25" s="30">
        <v>600</v>
      </c>
      <c r="C25" s="31">
        <v>60014</v>
      </c>
      <c r="D25" s="32" t="s">
        <v>83</v>
      </c>
      <c r="E25" s="33">
        <v>3390544</v>
      </c>
      <c r="F25" s="33">
        <v>1400392</v>
      </c>
      <c r="G25" s="43"/>
      <c r="H25" s="34"/>
      <c r="I25" s="33">
        <v>1990152</v>
      </c>
      <c r="J25" s="28" t="s">
        <v>76</v>
      </c>
    </row>
    <row r="26" spans="1:10" ht="76.5" hidden="1">
      <c r="A26" s="29">
        <v>12</v>
      </c>
      <c r="B26" s="30">
        <v>600</v>
      </c>
      <c r="C26" s="31">
        <v>60014</v>
      </c>
      <c r="D26" s="32" t="s">
        <v>84</v>
      </c>
      <c r="E26" s="33">
        <v>483005</v>
      </c>
      <c r="F26" s="33">
        <v>144901</v>
      </c>
      <c r="G26" s="33"/>
      <c r="H26" s="34"/>
      <c r="I26" s="33">
        <v>338104</v>
      </c>
      <c r="J26" s="28" t="s">
        <v>76</v>
      </c>
    </row>
    <row r="27" spans="1:10" ht="38.25" hidden="1">
      <c r="A27" s="24">
        <v>13</v>
      </c>
      <c r="B27" s="30">
        <v>600</v>
      </c>
      <c r="C27" s="31">
        <v>60014</v>
      </c>
      <c r="D27" s="32" t="s">
        <v>85</v>
      </c>
      <c r="E27" s="33">
        <f>600000-595072</f>
        <v>4928</v>
      </c>
      <c r="F27" s="33">
        <v>4928</v>
      </c>
      <c r="G27" s="33"/>
      <c r="H27" s="34"/>
      <c r="I27" s="33"/>
      <c r="J27" s="28" t="s">
        <v>73</v>
      </c>
    </row>
    <row r="28" spans="1:10" ht="48" hidden="1">
      <c r="A28" s="29">
        <v>14</v>
      </c>
      <c r="B28" s="30">
        <v>700</v>
      </c>
      <c r="C28" s="31">
        <v>70005</v>
      </c>
      <c r="D28" s="32" t="s">
        <v>86</v>
      </c>
      <c r="E28" s="33">
        <v>138399</v>
      </c>
      <c r="F28" s="33">
        <v>138399</v>
      </c>
      <c r="G28" s="33"/>
      <c r="H28" s="34"/>
      <c r="I28" s="33"/>
      <c r="J28" s="28" t="s">
        <v>76</v>
      </c>
    </row>
    <row r="29" spans="1:10" ht="48" hidden="1">
      <c r="A29" s="24">
        <v>15</v>
      </c>
      <c r="B29" s="30">
        <v>750</v>
      </c>
      <c r="C29" s="31">
        <v>75020</v>
      </c>
      <c r="D29" s="32" t="s">
        <v>87</v>
      </c>
      <c r="E29" s="33">
        <v>275000</v>
      </c>
      <c r="F29" s="35">
        <v>275000</v>
      </c>
      <c r="G29" s="33"/>
      <c r="H29" s="34"/>
      <c r="I29" s="33"/>
      <c r="J29" s="28" t="s">
        <v>76</v>
      </c>
    </row>
    <row r="30" spans="1:10" ht="48" hidden="1">
      <c r="A30" s="29">
        <v>16</v>
      </c>
      <c r="B30" s="30">
        <v>750</v>
      </c>
      <c r="C30" s="31">
        <v>75020</v>
      </c>
      <c r="D30" s="32" t="s">
        <v>88</v>
      </c>
      <c r="E30" s="33">
        <v>261000</v>
      </c>
      <c r="F30" s="33">
        <v>261000</v>
      </c>
      <c r="G30" s="33"/>
      <c r="H30" s="34"/>
      <c r="I30" s="33"/>
      <c r="J30" s="28" t="s">
        <v>76</v>
      </c>
    </row>
    <row r="31" spans="1:10" s="44" customFormat="1" ht="51" hidden="1">
      <c r="A31" s="24">
        <v>17</v>
      </c>
      <c r="B31" s="30">
        <v>750</v>
      </c>
      <c r="C31" s="31">
        <v>75020</v>
      </c>
      <c r="D31" s="32" t="s">
        <v>89</v>
      </c>
      <c r="E31" s="33">
        <v>32176</v>
      </c>
      <c r="F31" s="33">
        <v>32176</v>
      </c>
      <c r="G31" s="33"/>
      <c r="H31" s="34"/>
      <c r="I31" s="33"/>
      <c r="J31" s="28" t="s">
        <v>76</v>
      </c>
    </row>
    <row r="32" spans="1:10" s="44" customFormat="1" ht="48" hidden="1">
      <c r="A32" s="29">
        <v>18</v>
      </c>
      <c r="B32" s="30">
        <v>750</v>
      </c>
      <c r="C32" s="31">
        <v>75020</v>
      </c>
      <c r="D32" s="32" t="s">
        <v>90</v>
      </c>
      <c r="E32" s="33">
        <v>60000</v>
      </c>
      <c r="F32" s="33">
        <v>60000</v>
      </c>
      <c r="G32" s="33"/>
      <c r="H32" s="34"/>
      <c r="I32" s="33"/>
      <c r="J32" s="28" t="s">
        <v>76</v>
      </c>
    </row>
    <row r="33" spans="1:10" s="44" customFormat="1" ht="51" hidden="1">
      <c r="A33" s="24">
        <v>19</v>
      </c>
      <c r="B33" s="30">
        <v>801</v>
      </c>
      <c r="C33" s="31">
        <v>80120</v>
      </c>
      <c r="D33" s="32" t="s">
        <v>91</v>
      </c>
      <c r="E33" s="33">
        <v>80000</v>
      </c>
      <c r="F33" s="33">
        <v>80000</v>
      </c>
      <c r="G33" s="33"/>
      <c r="H33" s="34"/>
      <c r="I33" s="33"/>
      <c r="J33" s="28" t="s">
        <v>76</v>
      </c>
    </row>
    <row r="34" spans="1:10" s="44" customFormat="1" ht="63.75" hidden="1">
      <c r="A34" s="29">
        <v>20</v>
      </c>
      <c r="B34" s="30">
        <v>801</v>
      </c>
      <c r="C34" s="31">
        <v>80120</v>
      </c>
      <c r="D34" s="32" t="s">
        <v>92</v>
      </c>
      <c r="E34" s="33">
        <v>2122846</v>
      </c>
      <c r="F34" s="33"/>
      <c r="G34" s="33">
        <v>318427</v>
      </c>
      <c r="H34" s="34"/>
      <c r="I34" s="33">
        <v>1804419</v>
      </c>
      <c r="J34" s="28" t="s">
        <v>76</v>
      </c>
    </row>
    <row r="35" spans="1:10" s="44" customFormat="1" ht="76.5" hidden="1">
      <c r="A35" s="24">
        <v>21</v>
      </c>
      <c r="B35" s="30">
        <v>801</v>
      </c>
      <c r="C35" s="31">
        <v>80130</v>
      </c>
      <c r="D35" s="32" t="s">
        <v>93</v>
      </c>
      <c r="E35" s="33">
        <v>100000</v>
      </c>
      <c r="F35" s="33">
        <v>100000</v>
      </c>
      <c r="G35" s="33"/>
      <c r="H35" s="34"/>
      <c r="I35" s="33"/>
      <c r="J35" s="28" t="s">
        <v>76</v>
      </c>
    </row>
    <row r="36" spans="1:10" s="44" customFormat="1" ht="82.5" customHeight="1" hidden="1">
      <c r="A36" s="29">
        <v>22</v>
      </c>
      <c r="B36" s="36">
        <v>801</v>
      </c>
      <c r="C36" s="37">
        <v>80130</v>
      </c>
      <c r="D36" s="38" t="s">
        <v>94</v>
      </c>
      <c r="E36" s="39">
        <f>F36</f>
        <v>844685</v>
      </c>
      <c r="F36" s="39">
        <f>1367928-523243</f>
        <v>844685</v>
      </c>
      <c r="G36" s="39"/>
      <c r="H36" s="41"/>
      <c r="I36" s="39"/>
      <c r="J36" s="28" t="s">
        <v>76</v>
      </c>
    </row>
    <row r="37" spans="1:10" s="44" customFormat="1" ht="63.75" hidden="1">
      <c r="A37" s="24">
        <v>23</v>
      </c>
      <c r="B37" s="36">
        <v>801</v>
      </c>
      <c r="C37" s="37">
        <v>80130</v>
      </c>
      <c r="D37" s="38" t="s">
        <v>95</v>
      </c>
      <c r="E37" s="39">
        <v>89129</v>
      </c>
      <c r="F37" s="39">
        <v>89129</v>
      </c>
      <c r="G37" s="39"/>
      <c r="H37" s="41"/>
      <c r="I37" s="39"/>
      <c r="J37" s="28" t="s">
        <v>76</v>
      </c>
    </row>
    <row r="38" spans="1:10" s="44" customFormat="1" ht="63.75" hidden="1">
      <c r="A38" s="29">
        <v>24</v>
      </c>
      <c r="B38" s="30">
        <v>801</v>
      </c>
      <c r="C38" s="31">
        <v>80130</v>
      </c>
      <c r="D38" s="32" t="s">
        <v>96</v>
      </c>
      <c r="E38" s="33">
        <v>1200000</v>
      </c>
      <c r="F38" s="33">
        <v>1200000</v>
      </c>
      <c r="G38" s="33"/>
      <c r="H38" s="34"/>
      <c r="I38" s="33"/>
      <c r="J38" s="28" t="s">
        <v>76</v>
      </c>
    </row>
    <row r="39" spans="1:10" s="44" customFormat="1" ht="51" hidden="1">
      <c r="A39" s="24">
        <v>25</v>
      </c>
      <c r="B39" s="30">
        <v>801</v>
      </c>
      <c r="C39" s="31">
        <v>80130</v>
      </c>
      <c r="D39" s="32" t="s">
        <v>97</v>
      </c>
      <c r="E39" s="33">
        <v>28792</v>
      </c>
      <c r="F39" s="33">
        <v>28792</v>
      </c>
      <c r="G39" s="33"/>
      <c r="H39" s="34"/>
      <c r="I39" s="33"/>
      <c r="J39" s="28" t="s">
        <v>76</v>
      </c>
    </row>
    <row r="40" spans="1:10" s="44" customFormat="1" ht="53.25" customHeight="1" hidden="1">
      <c r="A40" s="29">
        <v>26</v>
      </c>
      <c r="B40" s="30">
        <v>801</v>
      </c>
      <c r="C40" s="31">
        <v>80130</v>
      </c>
      <c r="D40" s="32" t="s">
        <v>98</v>
      </c>
      <c r="E40" s="33">
        <v>1506996</v>
      </c>
      <c r="F40" s="33">
        <v>16520</v>
      </c>
      <c r="G40" s="33">
        <v>1490476</v>
      </c>
      <c r="H40" s="34"/>
      <c r="I40" s="33"/>
      <c r="J40" s="28" t="s">
        <v>76</v>
      </c>
    </row>
    <row r="41" spans="1:10" ht="77.25" customHeight="1">
      <c r="A41" s="61">
        <v>27</v>
      </c>
      <c r="B41" s="30">
        <v>801</v>
      </c>
      <c r="C41" s="31">
        <v>80130</v>
      </c>
      <c r="D41" s="32" t="s">
        <v>99</v>
      </c>
      <c r="E41" s="33">
        <v>400000</v>
      </c>
      <c r="F41" s="33">
        <v>400000</v>
      </c>
      <c r="G41" s="33"/>
      <c r="H41" s="34"/>
      <c r="I41" s="33"/>
      <c r="J41" s="28" t="s">
        <v>76</v>
      </c>
    </row>
    <row r="42" spans="1:10" ht="63" customHeight="1">
      <c r="A42" s="45">
        <v>28</v>
      </c>
      <c r="B42" s="30">
        <v>801</v>
      </c>
      <c r="C42" s="31">
        <v>80130</v>
      </c>
      <c r="D42" s="32" t="s">
        <v>100</v>
      </c>
      <c r="E42" s="33">
        <v>500000</v>
      </c>
      <c r="F42" s="33">
        <v>5000</v>
      </c>
      <c r="G42" s="33">
        <v>70000</v>
      </c>
      <c r="H42" s="34"/>
      <c r="I42" s="33">
        <v>425000</v>
      </c>
      <c r="J42" s="28" t="s">
        <v>101</v>
      </c>
    </row>
    <row r="43" spans="1:10" ht="86.25" customHeight="1">
      <c r="A43" s="61">
        <v>29</v>
      </c>
      <c r="B43" s="30">
        <v>801</v>
      </c>
      <c r="C43" s="31">
        <v>80130</v>
      </c>
      <c r="D43" s="32" t="s">
        <v>102</v>
      </c>
      <c r="E43" s="33">
        <v>1415373</v>
      </c>
      <c r="F43" s="33">
        <v>489320</v>
      </c>
      <c r="G43" s="33">
        <v>130957</v>
      </c>
      <c r="H43" s="34"/>
      <c r="I43" s="33">
        <v>795096</v>
      </c>
      <c r="J43" s="28" t="s">
        <v>76</v>
      </c>
    </row>
    <row r="44" spans="1:10" ht="83.25" customHeight="1" hidden="1">
      <c r="A44" s="29">
        <v>30</v>
      </c>
      <c r="B44" s="30">
        <v>854</v>
      </c>
      <c r="C44" s="31">
        <v>85407</v>
      </c>
      <c r="D44" s="32" t="s">
        <v>103</v>
      </c>
      <c r="E44" s="33">
        <v>2100</v>
      </c>
      <c r="F44" s="33">
        <v>741</v>
      </c>
      <c r="G44" s="33"/>
      <c r="H44" s="34"/>
      <c r="I44" s="33">
        <v>1359</v>
      </c>
      <c r="J44" s="28" t="s">
        <v>76</v>
      </c>
    </row>
    <row r="45" spans="1:10" ht="89.25">
      <c r="A45" s="61">
        <v>31</v>
      </c>
      <c r="B45" s="30">
        <v>801</v>
      </c>
      <c r="C45" s="31">
        <v>80140</v>
      </c>
      <c r="D45" s="32" t="s">
        <v>104</v>
      </c>
      <c r="E45" s="33">
        <v>3000000</v>
      </c>
      <c r="F45" s="33"/>
      <c r="G45" s="33">
        <v>450000</v>
      </c>
      <c r="H45" s="34"/>
      <c r="I45" s="33">
        <v>2550000</v>
      </c>
      <c r="J45" s="28" t="s">
        <v>105</v>
      </c>
    </row>
    <row r="46" spans="1:10" ht="102" hidden="1">
      <c r="A46" s="29">
        <v>32</v>
      </c>
      <c r="B46" s="30">
        <v>851</v>
      </c>
      <c r="C46" s="31">
        <v>85111</v>
      </c>
      <c r="D46" s="32" t="s">
        <v>106</v>
      </c>
      <c r="E46" s="33">
        <v>600000</v>
      </c>
      <c r="F46" s="46">
        <v>600000</v>
      </c>
      <c r="G46" s="33"/>
      <c r="H46" s="34"/>
      <c r="I46" s="33"/>
      <c r="J46" s="28" t="s">
        <v>76</v>
      </c>
    </row>
    <row r="47" spans="1:10" ht="48" hidden="1">
      <c r="A47" s="24">
        <v>33</v>
      </c>
      <c r="B47" s="30">
        <v>852</v>
      </c>
      <c r="C47" s="31">
        <v>85202</v>
      </c>
      <c r="D47" s="32" t="s">
        <v>107</v>
      </c>
      <c r="E47" s="33">
        <v>1173151</v>
      </c>
      <c r="F47" s="35"/>
      <c r="G47" s="33">
        <v>175973</v>
      </c>
      <c r="H47" s="9"/>
      <c r="I47" s="33">
        <v>997178</v>
      </c>
      <c r="J47" s="28" t="s">
        <v>76</v>
      </c>
    </row>
    <row r="48" spans="1:10" ht="51" hidden="1">
      <c r="A48" s="29">
        <v>34</v>
      </c>
      <c r="B48" s="30">
        <v>852</v>
      </c>
      <c r="C48" s="31">
        <v>85202</v>
      </c>
      <c r="D48" s="32" t="s">
        <v>108</v>
      </c>
      <c r="E48" s="33">
        <v>4200000</v>
      </c>
      <c r="F48" s="33">
        <v>200000</v>
      </c>
      <c r="G48" s="33"/>
      <c r="H48" s="33">
        <v>4000000</v>
      </c>
      <c r="I48" s="47"/>
      <c r="J48" s="28" t="s">
        <v>76</v>
      </c>
    </row>
    <row r="49" spans="1:10" ht="63.75" hidden="1">
      <c r="A49" s="24">
        <v>35</v>
      </c>
      <c r="B49" s="30">
        <v>854</v>
      </c>
      <c r="C49" s="31">
        <v>85403</v>
      </c>
      <c r="D49" s="32" t="s">
        <v>109</v>
      </c>
      <c r="E49" s="33">
        <v>6515070</v>
      </c>
      <c r="F49" s="33"/>
      <c r="G49" s="33">
        <v>977261</v>
      </c>
      <c r="H49" s="34"/>
      <c r="I49" s="33">
        <v>5537809</v>
      </c>
      <c r="J49" s="28" t="s">
        <v>76</v>
      </c>
    </row>
    <row r="50" spans="1:10" ht="51" hidden="1">
      <c r="A50" s="29">
        <v>36</v>
      </c>
      <c r="B50" s="30">
        <v>921</v>
      </c>
      <c r="C50" s="31">
        <v>92104</v>
      </c>
      <c r="D50" s="32" t="s">
        <v>110</v>
      </c>
      <c r="E50" s="33">
        <v>9000</v>
      </c>
      <c r="F50" s="33">
        <v>9000</v>
      </c>
      <c r="G50" s="33"/>
      <c r="H50" s="34"/>
      <c r="I50" s="33"/>
      <c r="J50" s="28" t="s">
        <v>76</v>
      </c>
    </row>
    <row r="51" spans="1:10" ht="48" hidden="1">
      <c r="A51" s="24">
        <v>37</v>
      </c>
      <c r="B51" s="30">
        <v>921</v>
      </c>
      <c r="C51" s="31">
        <v>92195</v>
      </c>
      <c r="D51" s="32" t="s">
        <v>111</v>
      </c>
      <c r="E51" s="33">
        <v>300000</v>
      </c>
      <c r="F51" s="33"/>
      <c r="G51" s="33">
        <v>45000</v>
      </c>
      <c r="H51" s="34"/>
      <c r="I51" s="33">
        <v>255000</v>
      </c>
      <c r="J51" s="28" t="s">
        <v>76</v>
      </c>
    </row>
    <row r="52" spans="1:10" ht="69.75" customHeight="1" hidden="1">
      <c r="A52" s="29">
        <v>38</v>
      </c>
      <c r="B52" s="30">
        <v>600</v>
      </c>
      <c r="C52" s="31">
        <v>60014</v>
      </c>
      <c r="D52" s="32" t="s">
        <v>112</v>
      </c>
      <c r="E52" s="33">
        <v>40000</v>
      </c>
      <c r="F52" s="48"/>
      <c r="G52" s="33">
        <v>40000</v>
      </c>
      <c r="H52" s="34"/>
      <c r="I52" s="33"/>
      <c r="J52" s="49" t="s">
        <v>73</v>
      </c>
    </row>
    <row r="53" spans="1:10" ht="54" customHeight="1" hidden="1">
      <c r="A53" s="24">
        <v>39</v>
      </c>
      <c r="B53" s="30">
        <v>600</v>
      </c>
      <c r="C53" s="31">
        <v>60014</v>
      </c>
      <c r="D53" s="32" t="s">
        <v>113</v>
      </c>
      <c r="E53" s="33">
        <v>450000</v>
      </c>
      <c r="F53" s="48"/>
      <c r="G53" s="33">
        <v>450000</v>
      </c>
      <c r="H53" s="34"/>
      <c r="I53" s="33"/>
      <c r="J53" s="49" t="s">
        <v>73</v>
      </c>
    </row>
    <row r="54" spans="1:10" ht="81.75" customHeight="1" hidden="1">
      <c r="A54" s="29">
        <v>40</v>
      </c>
      <c r="B54" s="30">
        <v>600</v>
      </c>
      <c r="C54" s="31">
        <v>60014</v>
      </c>
      <c r="D54" s="32" t="s">
        <v>114</v>
      </c>
      <c r="E54" s="33">
        <v>40000</v>
      </c>
      <c r="F54" s="48"/>
      <c r="G54" s="33">
        <v>40000</v>
      </c>
      <c r="H54" s="34"/>
      <c r="I54" s="33"/>
      <c r="J54" s="49" t="s">
        <v>73</v>
      </c>
    </row>
    <row r="55" spans="1:10" ht="67.5" customHeight="1" hidden="1">
      <c r="A55" s="24">
        <v>41</v>
      </c>
      <c r="B55" s="30">
        <v>600</v>
      </c>
      <c r="C55" s="31">
        <v>60014</v>
      </c>
      <c r="D55" s="32" t="s">
        <v>115</v>
      </c>
      <c r="E55" s="33">
        <v>1154128</v>
      </c>
      <c r="F55" s="48"/>
      <c r="G55" s="33">
        <v>1154128</v>
      </c>
      <c r="H55" s="34"/>
      <c r="I55" s="33"/>
      <c r="J55" s="49" t="s">
        <v>73</v>
      </c>
    </row>
    <row r="56" spans="1:10" ht="108.75" customHeight="1" hidden="1">
      <c r="A56" s="29">
        <v>42</v>
      </c>
      <c r="B56" s="30">
        <v>600</v>
      </c>
      <c r="C56" s="31">
        <v>60014</v>
      </c>
      <c r="D56" s="32" t="s">
        <v>116</v>
      </c>
      <c r="E56" s="33">
        <v>35000</v>
      </c>
      <c r="F56" s="48"/>
      <c r="G56" s="33">
        <v>35000</v>
      </c>
      <c r="H56" s="34"/>
      <c r="I56" s="33"/>
      <c r="J56" s="49" t="s">
        <v>73</v>
      </c>
    </row>
    <row r="57" spans="1:10" ht="72" customHeight="1" hidden="1">
      <c r="A57" s="24">
        <v>43</v>
      </c>
      <c r="B57" s="30">
        <v>600</v>
      </c>
      <c r="C57" s="31">
        <v>60014</v>
      </c>
      <c r="D57" s="32" t="s">
        <v>117</v>
      </c>
      <c r="E57" s="33">
        <v>45000</v>
      </c>
      <c r="F57" s="48"/>
      <c r="G57" s="33">
        <v>45000</v>
      </c>
      <c r="H57" s="34"/>
      <c r="I57" s="33"/>
      <c r="J57" s="49" t="s">
        <v>73</v>
      </c>
    </row>
    <row r="58" spans="1:10" ht="94.5" customHeight="1" hidden="1">
      <c r="A58" s="29">
        <v>44</v>
      </c>
      <c r="B58" s="30">
        <v>600</v>
      </c>
      <c r="C58" s="31">
        <v>60014</v>
      </c>
      <c r="D58" s="32" t="s">
        <v>118</v>
      </c>
      <c r="E58" s="33">
        <v>20000</v>
      </c>
      <c r="F58" s="48"/>
      <c r="G58" s="33">
        <v>20000</v>
      </c>
      <c r="H58" s="34"/>
      <c r="I58" s="33"/>
      <c r="J58" s="49" t="s">
        <v>73</v>
      </c>
    </row>
    <row r="59" spans="1:10" ht="57.75" customHeight="1" hidden="1">
      <c r="A59" s="24">
        <v>45</v>
      </c>
      <c r="B59" s="30">
        <v>600</v>
      </c>
      <c r="C59" s="31">
        <v>60014</v>
      </c>
      <c r="D59" s="32" t="s">
        <v>119</v>
      </c>
      <c r="E59" s="33">
        <v>300000</v>
      </c>
      <c r="F59" s="33"/>
      <c r="G59" s="33">
        <v>300000</v>
      </c>
      <c r="H59" s="34"/>
      <c r="I59" s="33"/>
      <c r="J59" s="49" t="s">
        <v>73</v>
      </c>
    </row>
    <row r="60" spans="1:10" ht="68.25" customHeight="1" hidden="1">
      <c r="A60" s="29">
        <v>46</v>
      </c>
      <c r="B60" s="30">
        <v>600</v>
      </c>
      <c r="C60" s="31">
        <v>60014</v>
      </c>
      <c r="D60" s="32" t="s">
        <v>120</v>
      </c>
      <c r="E60" s="33">
        <v>100000</v>
      </c>
      <c r="F60" s="33"/>
      <c r="G60" s="33">
        <v>100000</v>
      </c>
      <c r="H60" s="34"/>
      <c r="I60" s="33"/>
      <c r="J60" s="49" t="s">
        <v>73</v>
      </c>
    </row>
    <row r="61" spans="1:10" ht="80.25" customHeight="1" hidden="1">
      <c r="A61" s="24">
        <v>47</v>
      </c>
      <c r="B61" s="30">
        <v>600</v>
      </c>
      <c r="C61" s="31">
        <v>60014</v>
      </c>
      <c r="D61" s="32" t="s">
        <v>121</v>
      </c>
      <c r="E61" s="33">
        <v>185000</v>
      </c>
      <c r="F61" s="33"/>
      <c r="G61" s="33">
        <v>185000</v>
      </c>
      <c r="H61" s="34"/>
      <c r="I61" s="33"/>
      <c r="J61" s="49" t="s">
        <v>73</v>
      </c>
    </row>
    <row r="62" spans="1:10" ht="54.75" customHeight="1" hidden="1">
      <c r="A62" s="29">
        <v>48</v>
      </c>
      <c r="B62" s="30">
        <v>600</v>
      </c>
      <c r="C62" s="31">
        <v>60014</v>
      </c>
      <c r="D62" s="32" t="s">
        <v>122</v>
      </c>
      <c r="E62" s="33">
        <v>70000</v>
      </c>
      <c r="F62" s="33"/>
      <c r="G62" s="33">
        <v>70000</v>
      </c>
      <c r="H62" s="34"/>
      <c r="I62" s="33"/>
      <c r="J62" s="49" t="s">
        <v>73</v>
      </c>
    </row>
    <row r="63" spans="1:10" ht="167.25" customHeight="1" hidden="1">
      <c r="A63" s="24">
        <v>49</v>
      </c>
      <c r="B63" s="30">
        <v>600</v>
      </c>
      <c r="C63" s="31">
        <v>60014</v>
      </c>
      <c r="D63" s="32" t="s">
        <v>123</v>
      </c>
      <c r="E63" s="33">
        <v>5000</v>
      </c>
      <c r="F63" s="33"/>
      <c r="G63" s="33">
        <v>5000</v>
      </c>
      <c r="H63" s="34"/>
      <c r="I63" s="33"/>
      <c r="J63" s="49" t="s">
        <v>73</v>
      </c>
    </row>
    <row r="64" spans="1:10" ht="87.75" customHeight="1" hidden="1">
      <c r="A64" s="29">
        <v>50</v>
      </c>
      <c r="B64" s="30">
        <v>600</v>
      </c>
      <c r="C64" s="31">
        <v>60014</v>
      </c>
      <c r="D64" s="32" t="s">
        <v>124</v>
      </c>
      <c r="E64" s="33">
        <v>2000000</v>
      </c>
      <c r="F64" s="33"/>
      <c r="G64" s="33">
        <v>1000000</v>
      </c>
      <c r="H64" s="34">
        <v>1000000</v>
      </c>
      <c r="I64" s="33"/>
      <c r="J64" s="49" t="s">
        <v>73</v>
      </c>
    </row>
    <row r="65" spans="1:10" ht="67.5" customHeight="1" hidden="1">
      <c r="A65" s="24">
        <v>51</v>
      </c>
      <c r="B65" s="30">
        <v>853</v>
      </c>
      <c r="C65" s="31">
        <v>85333</v>
      </c>
      <c r="D65" s="32" t="s">
        <v>125</v>
      </c>
      <c r="E65" s="33">
        <v>400000</v>
      </c>
      <c r="F65" s="33"/>
      <c r="G65" s="33"/>
      <c r="H65" s="34"/>
      <c r="I65" s="33">
        <v>400000</v>
      </c>
      <c r="J65" s="49" t="s">
        <v>126</v>
      </c>
    </row>
    <row r="66" spans="1:10" ht="144" customHeight="1" hidden="1">
      <c r="A66" s="29">
        <v>52</v>
      </c>
      <c r="B66" s="30">
        <v>801</v>
      </c>
      <c r="C66" s="31">
        <v>80130</v>
      </c>
      <c r="D66" s="32" t="s">
        <v>127</v>
      </c>
      <c r="E66" s="33">
        <v>661187</v>
      </c>
      <c r="F66" s="33">
        <v>661187</v>
      </c>
      <c r="G66" s="33"/>
      <c r="H66" s="34"/>
      <c r="I66" s="33"/>
      <c r="J66" s="49" t="s">
        <v>76</v>
      </c>
    </row>
    <row r="67" spans="1:10" ht="49.5" customHeight="1" hidden="1">
      <c r="A67" s="29">
        <v>53</v>
      </c>
      <c r="B67" s="30">
        <v>600</v>
      </c>
      <c r="C67" s="31">
        <v>60014</v>
      </c>
      <c r="D67" s="32" t="s">
        <v>128</v>
      </c>
      <c r="E67" s="33">
        <v>20000</v>
      </c>
      <c r="F67" s="33">
        <v>20000</v>
      </c>
      <c r="G67" s="33"/>
      <c r="H67" s="34"/>
      <c r="I67" s="33"/>
      <c r="J67" s="49" t="s">
        <v>73</v>
      </c>
    </row>
    <row r="68" spans="1:10" ht="49.5" customHeight="1" hidden="1">
      <c r="A68" s="29">
        <v>54</v>
      </c>
      <c r="B68" s="30">
        <v>750</v>
      </c>
      <c r="C68" s="31">
        <v>75020</v>
      </c>
      <c r="D68" s="32" t="s">
        <v>129</v>
      </c>
      <c r="E68" s="33">
        <v>4850</v>
      </c>
      <c r="F68" s="33">
        <v>4850</v>
      </c>
      <c r="G68" s="33"/>
      <c r="H68" s="34"/>
      <c r="I68" s="33"/>
      <c r="J68" s="49" t="s">
        <v>76</v>
      </c>
    </row>
    <row r="69" spans="1:10" ht="74.25" customHeight="1" hidden="1">
      <c r="A69" s="29">
        <v>55</v>
      </c>
      <c r="B69" s="30">
        <v>801</v>
      </c>
      <c r="C69" s="31">
        <v>80130</v>
      </c>
      <c r="D69" s="32" t="s">
        <v>130</v>
      </c>
      <c r="E69" s="33">
        <v>35240</v>
      </c>
      <c r="F69" s="33">
        <v>35240</v>
      </c>
      <c r="G69" s="33"/>
      <c r="H69" s="34"/>
      <c r="I69" s="33"/>
      <c r="J69" s="49" t="s">
        <v>131</v>
      </c>
    </row>
    <row r="70" spans="1:10" ht="81" customHeight="1" hidden="1">
      <c r="A70" s="29">
        <v>56</v>
      </c>
      <c r="B70" s="30">
        <v>750</v>
      </c>
      <c r="C70" s="31">
        <v>75020</v>
      </c>
      <c r="D70" s="32" t="s">
        <v>132</v>
      </c>
      <c r="E70" s="33">
        <v>5750</v>
      </c>
      <c r="F70" s="33">
        <v>5750</v>
      </c>
      <c r="G70" s="33"/>
      <c r="H70" s="34"/>
      <c r="I70" s="33"/>
      <c r="J70" s="49" t="s">
        <v>76</v>
      </c>
    </row>
    <row r="71" spans="1:10" s="52" customFormat="1" ht="12.75">
      <c r="A71" s="73" t="s">
        <v>133</v>
      </c>
      <c r="B71" s="73"/>
      <c r="C71" s="73"/>
      <c r="D71" s="73"/>
      <c r="E71" s="50">
        <f>SUM(E15:E70)</f>
        <v>43427069</v>
      </c>
      <c r="F71" s="50">
        <f>SUM(F15:F70)</f>
        <v>9250730</v>
      </c>
      <c r="G71" s="50">
        <f>SUM(G15:G69)</f>
        <v>8557222</v>
      </c>
      <c r="H71" s="50">
        <f>SUM(H15:H69)</f>
        <v>5000000</v>
      </c>
      <c r="I71" s="50">
        <f>SUM(I15:I69)</f>
        <v>20619117</v>
      </c>
      <c r="J71" s="51"/>
    </row>
    <row r="72" spans="1:10" ht="18" customHeight="1">
      <c r="A72" s="74" t="s">
        <v>170</v>
      </c>
      <c r="B72" s="74"/>
      <c r="C72" s="74"/>
      <c r="D72" s="74"/>
      <c r="E72" s="74"/>
      <c r="F72" s="74"/>
      <c r="G72" s="74"/>
      <c r="H72" s="74"/>
      <c r="I72" s="74"/>
      <c r="J72" s="74"/>
    </row>
    <row r="73" spans="1:10" ht="102" hidden="1">
      <c r="A73" s="24">
        <v>1</v>
      </c>
      <c r="B73" s="25">
        <v>600</v>
      </c>
      <c r="C73" s="24">
        <v>60014</v>
      </c>
      <c r="D73" s="26" t="s">
        <v>72</v>
      </c>
      <c r="E73" s="27">
        <v>26000</v>
      </c>
      <c r="F73" s="27">
        <v>26000</v>
      </c>
      <c r="G73" s="27"/>
      <c r="H73" s="27"/>
      <c r="I73" s="27"/>
      <c r="J73" s="28" t="s">
        <v>73</v>
      </c>
    </row>
    <row r="74" spans="1:10" ht="55.5" customHeight="1" hidden="1">
      <c r="A74" s="29">
        <v>2</v>
      </c>
      <c r="B74" s="30">
        <v>600</v>
      </c>
      <c r="C74" s="31">
        <v>60014</v>
      </c>
      <c r="D74" s="32" t="s">
        <v>74</v>
      </c>
      <c r="E74" s="33">
        <f>SUM(F74:I74)</f>
        <v>324156</v>
      </c>
      <c r="F74" s="33">
        <v>24156</v>
      </c>
      <c r="G74" s="33">
        <v>300000</v>
      </c>
      <c r="H74" s="34"/>
      <c r="I74" s="33"/>
      <c r="J74" s="28" t="s">
        <v>73</v>
      </c>
    </row>
    <row r="75" spans="1:10" ht="63.75" hidden="1">
      <c r="A75" s="24">
        <v>3</v>
      </c>
      <c r="B75" s="30">
        <v>600</v>
      </c>
      <c r="C75" s="31">
        <v>60014</v>
      </c>
      <c r="D75" s="32" t="s">
        <v>75</v>
      </c>
      <c r="E75" s="33">
        <f>SUM(F75:I75)</f>
        <v>2000000</v>
      </c>
      <c r="F75" s="33">
        <v>20000</v>
      </c>
      <c r="G75" s="35">
        <v>280000</v>
      </c>
      <c r="H75" s="34"/>
      <c r="I75" s="33">
        <v>1700000</v>
      </c>
      <c r="J75" s="28" t="s">
        <v>76</v>
      </c>
    </row>
    <row r="76" spans="1:10" ht="63.75" hidden="1">
      <c r="A76" s="29">
        <v>4</v>
      </c>
      <c r="B76" s="30">
        <v>600</v>
      </c>
      <c r="C76" s="31">
        <v>60014</v>
      </c>
      <c r="D76" s="32" t="s">
        <v>75</v>
      </c>
      <c r="E76" s="33">
        <v>1358720</v>
      </c>
      <c r="F76" s="33">
        <v>1358720</v>
      </c>
      <c r="G76" s="35"/>
      <c r="H76" s="34"/>
      <c r="I76" s="33"/>
      <c r="J76" s="28" t="s">
        <v>73</v>
      </c>
    </row>
    <row r="77" spans="1:10" ht="38.25" hidden="1">
      <c r="A77" s="24">
        <v>5</v>
      </c>
      <c r="B77" s="36">
        <v>600</v>
      </c>
      <c r="C77" s="37">
        <v>60014</v>
      </c>
      <c r="D77" s="38" t="s">
        <v>77</v>
      </c>
      <c r="E77" s="39">
        <v>4500000</v>
      </c>
      <c r="F77" s="40"/>
      <c r="G77" s="39">
        <v>675000</v>
      </c>
      <c r="H77" s="41"/>
      <c r="I77" s="39">
        <v>3825000</v>
      </c>
      <c r="J77" s="42" t="s">
        <v>73</v>
      </c>
    </row>
    <row r="78" spans="1:10" ht="38.25" hidden="1">
      <c r="A78" s="29">
        <v>6</v>
      </c>
      <c r="B78" s="30">
        <v>600</v>
      </c>
      <c r="C78" s="31">
        <v>60014</v>
      </c>
      <c r="D78" s="32" t="s">
        <v>78</v>
      </c>
      <c r="E78" s="33">
        <v>411609</v>
      </c>
      <c r="F78" s="33">
        <v>411609</v>
      </c>
      <c r="G78" s="33"/>
      <c r="H78" s="34"/>
      <c r="I78" s="33"/>
      <c r="J78" s="28" t="s">
        <v>73</v>
      </c>
    </row>
    <row r="79" spans="1:10" ht="38.25" hidden="1">
      <c r="A79" s="24">
        <v>7</v>
      </c>
      <c r="B79" s="30">
        <v>600</v>
      </c>
      <c r="C79" s="31">
        <v>60014</v>
      </c>
      <c r="D79" s="32" t="s">
        <v>79</v>
      </c>
      <c r="E79" s="33">
        <v>51850</v>
      </c>
      <c r="F79" s="33">
        <v>51850</v>
      </c>
      <c r="G79" s="43"/>
      <c r="H79" s="34"/>
      <c r="I79" s="33"/>
      <c r="J79" s="28" t="s">
        <v>73</v>
      </c>
    </row>
    <row r="80" spans="1:10" ht="25.5" hidden="1">
      <c r="A80" s="29">
        <v>8</v>
      </c>
      <c r="B80" s="30">
        <v>600</v>
      </c>
      <c r="C80" s="31">
        <v>60014</v>
      </c>
      <c r="D80" s="32" t="s">
        <v>80</v>
      </c>
      <c r="E80" s="33">
        <v>19276</v>
      </c>
      <c r="F80" s="33">
        <v>19276</v>
      </c>
      <c r="G80" s="43"/>
      <c r="H80" s="34"/>
      <c r="I80" s="33"/>
      <c r="J80" s="28" t="s">
        <v>73</v>
      </c>
    </row>
    <row r="81" spans="1:10" ht="25.5" hidden="1">
      <c r="A81" s="24">
        <v>9</v>
      </c>
      <c r="B81" s="30">
        <v>600</v>
      </c>
      <c r="C81" s="31">
        <v>60014</v>
      </c>
      <c r="D81" s="32" t="s">
        <v>81</v>
      </c>
      <c r="E81" s="33">
        <v>23180</v>
      </c>
      <c r="F81" s="33">
        <v>23180</v>
      </c>
      <c r="G81" s="43"/>
      <c r="H81" s="34"/>
      <c r="I81" s="33"/>
      <c r="J81" s="28" t="s">
        <v>73</v>
      </c>
    </row>
    <row r="82" spans="1:10" ht="72" customHeight="1" hidden="1">
      <c r="A82" s="29">
        <v>10</v>
      </c>
      <c r="B82" s="30">
        <v>600</v>
      </c>
      <c r="C82" s="31">
        <v>60014</v>
      </c>
      <c r="D82" s="32" t="s">
        <v>82</v>
      </c>
      <c r="E82" s="33">
        <f>F82+G82</f>
        <v>408929</v>
      </c>
      <c r="F82" s="33">
        <v>208929</v>
      </c>
      <c r="G82" s="33">
        <v>200000</v>
      </c>
      <c r="H82" s="34"/>
      <c r="I82" s="33"/>
      <c r="J82" s="28" t="s">
        <v>73</v>
      </c>
    </row>
    <row r="83" spans="1:10" ht="65.25" customHeight="1">
      <c r="A83" s="61">
        <v>11</v>
      </c>
      <c r="B83" s="30">
        <v>600</v>
      </c>
      <c r="C83" s="31">
        <v>60014</v>
      </c>
      <c r="D83" s="32" t="s">
        <v>83</v>
      </c>
      <c r="E83" s="33">
        <f>SUM(F83:I83)</f>
        <v>2442468</v>
      </c>
      <c r="F83" s="33">
        <f>1400392-948076</f>
        <v>452316</v>
      </c>
      <c r="G83" s="43"/>
      <c r="H83" s="34"/>
      <c r="I83" s="33">
        <v>1990152</v>
      </c>
      <c r="J83" s="28" t="s">
        <v>76</v>
      </c>
    </row>
    <row r="84" spans="1:10" ht="76.5" hidden="1">
      <c r="A84" s="29">
        <v>12</v>
      </c>
      <c r="B84" s="30">
        <v>600</v>
      </c>
      <c r="C84" s="31">
        <v>60014</v>
      </c>
      <c r="D84" s="32" t="s">
        <v>84</v>
      </c>
      <c r="E84" s="33">
        <v>483005</v>
      </c>
      <c r="F84" s="33">
        <v>144901</v>
      </c>
      <c r="G84" s="33"/>
      <c r="H84" s="34"/>
      <c r="I84" s="33">
        <v>338104</v>
      </c>
      <c r="J84" s="28" t="s">
        <v>76</v>
      </c>
    </row>
    <row r="85" spans="1:10" ht="38.25" hidden="1">
      <c r="A85" s="24">
        <v>13</v>
      </c>
      <c r="B85" s="30">
        <v>600</v>
      </c>
      <c r="C85" s="31">
        <v>60014</v>
      </c>
      <c r="D85" s="32" t="s">
        <v>85</v>
      </c>
      <c r="E85" s="33">
        <f>600000-595072</f>
        <v>4928</v>
      </c>
      <c r="F85" s="33">
        <v>4928</v>
      </c>
      <c r="G85" s="33"/>
      <c r="H85" s="34"/>
      <c r="I85" s="33"/>
      <c r="J85" s="28" t="s">
        <v>73</v>
      </c>
    </row>
    <row r="86" spans="1:10" ht="48" hidden="1">
      <c r="A86" s="29">
        <v>14</v>
      </c>
      <c r="B86" s="30">
        <v>700</v>
      </c>
      <c r="C86" s="31">
        <v>70005</v>
      </c>
      <c r="D86" s="32" t="s">
        <v>86</v>
      </c>
      <c r="E86" s="33">
        <v>138399</v>
      </c>
      <c r="F86" s="33">
        <v>138399</v>
      </c>
      <c r="G86" s="33"/>
      <c r="H86" s="34"/>
      <c r="I86" s="33"/>
      <c r="J86" s="28" t="s">
        <v>76</v>
      </c>
    </row>
    <row r="87" spans="1:10" ht="48" hidden="1">
      <c r="A87" s="24">
        <v>15</v>
      </c>
      <c r="B87" s="30">
        <v>750</v>
      </c>
      <c r="C87" s="31">
        <v>75020</v>
      </c>
      <c r="D87" s="32" t="s">
        <v>87</v>
      </c>
      <c r="E87" s="33">
        <v>275000</v>
      </c>
      <c r="F87" s="35">
        <v>275000</v>
      </c>
      <c r="G87" s="33"/>
      <c r="H87" s="34"/>
      <c r="I87" s="33"/>
      <c r="J87" s="28" t="s">
        <v>76</v>
      </c>
    </row>
    <row r="88" spans="1:10" ht="48" hidden="1">
      <c r="A88" s="29">
        <v>16</v>
      </c>
      <c r="B88" s="30">
        <v>750</v>
      </c>
      <c r="C88" s="31">
        <v>75020</v>
      </c>
      <c r="D88" s="32" t="s">
        <v>88</v>
      </c>
      <c r="E88" s="33">
        <v>261000</v>
      </c>
      <c r="F88" s="33">
        <v>261000</v>
      </c>
      <c r="G88" s="33"/>
      <c r="H88" s="34"/>
      <c r="I88" s="33"/>
      <c r="J88" s="28" t="s">
        <v>76</v>
      </c>
    </row>
    <row r="89" spans="1:10" s="44" customFormat="1" ht="51" hidden="1">
      <c r="A89" s="24">
        <v>17</v>
      </c>
      <c r="B89" s="30">
        <v>750</v>
      </c>
      <c r="C89" s="31">
        <v>75020</v>
      </c>
      <c r="D89" s="32" t="s">
        <v>89</v>
      </c>
      <c r="E89" s="33">
        <v>32176</v>
      </c>
      <c r="F89" s="33">
        <v>32176</v>
      </c>
      <c r="G89" s="33"/>
      <c r="H89" s="34"/>
      <c r="I89" s="33"/>
      <c r="J89" s="28" t="s">
        <v>76</v>
      </c>
    </row>
    <row r="90" spans="1:10" s="44" customFormat="1" ht="48" hidden="1">
      <c r="A90" s="29">
        <v>18</v>
      </c>
      <c r="B90" s="30">
        <v>750</v>
      </c>
      <c r="C90" s="31">
        <v>75020</v>
      </c>
      <c r="D90" s="32" t="s">
        <v>90</v>
      </c>
      <c r="E90" s="33">
        <v>60000</v>
      </c>
      <c r="F90" s="33">
        <v>60000</v>
      </c>
      <c r="G90" s="33"/>
      <c r="H90" s="34"/>
      <c r="I90" s="33"/>
      <c r="J90" s="28" t="s">
        <v>76</v>
      </c>
    </row>
    <row r="91" spans="1:10" s="44" customFormat="1" ht="51" hidden="1">
      <c r="A91" s="24">
        <v>19</v>
      </c>
      <c r="B91" s="30">
        <v>801</v>
      </c>
      <c r="C91" s="31">
        <v>80120</v>
      </c>
      <c r="D91" s="32" t="s">
        <v>91</v>
      </c>
      <c r="E91" s="33">
        <v>80000</v>
      </c>
      <c r="F91" s="33">
        <v>80000</v>
      </c>
      <c r="G91" s="33"/>
      <c r="H91" s="34"/>
      <c r="I91" s="33"/>
      <c r="J91" s="28" t="s">
        <v>76</v>
      </c>
    </row>
    <row r="92" spans="1:10" s="44" customFormat="1" ht="63.75" hidden="1">
      <c r="A92" s="29">
        <v>20</v>
      </c>
      <c r="B92" s="30">
        <v>801</v>
      </c>
      <c r="C92" s="31">
        <v>80120</v>
      </c>
      <c r="D92" s="32" t="s">
        <v>92</v>
      </c>
      <c r="E92" s="33">
        <v>2122846</v>
      </c>
      <c r="F92" s="33"/>
      <c r="G92" s="33">
        <v>318427</v>
      </c>
      <c r="H92" s="34"/>
      <c r="I92" s="33">
        <v>1804419</v>
      </c>
      <c r="J92" s="28" t="s">
        <v>76</v>
      </c>
    </row>
    <row r="93" spans="1:10" s="44" customFormat="1" ht="76.5" hidden="1">
      <c r="A93" s="24">
        <v>21</v>
      </c>
      <c r="B93" s="30">
        <v>801</v>
      </c>
      <c r="C93" s="31">
        <v>80130</v>
      </c>
      <c r="D93" s="32" t="s">
        <v>93</v>
      </c>
      <c r="E93" s="33">
        <v>100000</v>
      </c>
      <c r="F93" s="33">
        <v>100000</v>
      </c>
      <c r="G93" s="33"/>
      <c r="H93" s="34"/>
      <c r="I93" s="33"/>
      <c r="J93" s="28" t="s">
        <v>76</v>
      </c>
    </row>
    <row r="94" spans="1:10" s="44" customFormat="1" ht="82.5" customHeight="1" hidden="1">
      <c r="A94" s="29">
        <v>22</v>
      </c>
      <c r="B94" s="36">
        <v>801</v>
      </c>
      <c r="C94" s="37">
        <v>80130</v>
      </c>
      <c r="D94" s="38" t="s">
        <v>94</v>
      </c>
      <c r="E94" s="39">
        <f>F94</f>
        <v>844685</v>
      </c>
      <c r="F94" s="39">
        <f>1367928-523243</f>
        <v>844685</v>
      </c>
      <c r="G94" s="39"/>
      <c r="H94" s="41"/>
      <c r="I94" s="39"/>
      <c r="J94" s="28" t="s">
        <v>76</v>
      </c>
    </row>
    <row r="95" spans="1:10" s="44" customFormat="1" ht="63.75" hidden="1">
      <c r="A95" s="24">
        <v>23</v>
      </c>
      <c r="B95" s="36">
        <v>801</v>
      </c>
      <c r="C95" s="37">
        <v>80130</v>
      </c>
      <c r="D95" s="38" t="s">
        <v>95</v>
      </c>
      <c r="E95" s="39">
        <v>89129</v>
      </c>
      <c r="F95" s="39">
        <v>89129</v>
      </c>
      <c r="G95" s="39"/>
      <c r="H95" s="41"/>
      <c r="I95" s="39"/>
      <c r="J95" s="28" t="s">
        <v>76</v>
      </c>
    </row>
    <row r="96" spans="1:10" s="44" customFormat="1" ht="63.75" hidden="1">
      <c r="A96" s="29">
        <v>24</v>
      </c>
      <c r="B96" s="30">
        <v>801</v>
      </c>
      <c r="C96" s="31">
        <v>80130</v>
      </c>
      <c r="D96" s="32" t="s">
        <v>96</v>
      </c>
      <c r="E96" s="33">
        <v>1200000</v>
      </c>
      <c r="F96" s="33">
        <v>1200000</v>
      </c>
      <c r="G96" s="33"/>
      <c r="H96" s="34"/>
      <c r="I96" s="33"/>
      <c r="J96" s="28" t="s">
        <v>76</v>
      </c>
    </row>
    <row r="97" spans="1:10" s="44" customFormat="1" ht="51" hidden="1">
      <c r="A97" s="24">
        <v>25</v>
      </c>
      <c r="B97" s="30">
        <v>801</v>
      </c>
      <c r="C97" s="31">
        <v>80130</v>
      </c>
      <c r="D97" s="32" t="s">
        <v>97</v>
      </c>
      <c r="E97" s="33">
        <v>28792</v>
      </c>
      <c r="F97" s="33">
        <v>28792</v>
      </c>
      <c r="G97" s="33"/>
      <c r="H97" s="34"/>
      <c r="I97" s="33"/>
      <c r="J97" s="28" t="s">
        <v>76</v>
      </c>
    </row>
    <row r="98" spans="1:10" s="44" customFormat="1" ht="53.25" customHeight="1" hidden="1">
      <c r="A98" s="29">
        <v>26</v>
      </c>
      <c r="B98" s="30">
        <v>801</v>
      </c>
      <c r="C98" s="31">
        <v>80130</v>
      </c>
      <c r="D98" s="32" t="s">
        <v>98</v>
      </c>
      <c r="E98" s="33">
        <v>1506996</v>
      </c>
      <c r="F98" s="33">
        <v>16520</v>
      </c>
      <c r="G98" s="33">
        <v>1490476</v>
      </c>
      <c r="H98" s="34"/>
      <c r="I98" s="33"/>
      <c r="J98" s="28" t="s">
        <v>76</v>
      </c>
    </row>
    <row r="99" spans="1:10" ht="78" customHeight="1">
      <c r="A99" s="61">
        <v>27</v>
      </c>
      <c r="B99" s="30">
        <v>801</v>
      </c>
      <c r="C99" s="31">
        <v>80130</v>
      </c>
      <c r="D99" s="32" t="s">
        <v>99</v>
      </c>
      <c r="E99" s="33">
        <v>400000</v>
      </c>
      <c r="F99" s="33">
        <v>330000</v>
      </c>
      <c r="G99" s="33">
        <v>70000</v>
      </c>
      <c r="H99" s="34"/>
      <c r="I99" s="33"/>
      <c r="J99" s="28" t="s">
        <v>76</v>
      </c>
    </row>
    <row r="100" spans="1:10" ht="66.75" customHeight="1">
      <c r="A100" s="45">
        <v>28</v>
      </c>
      <c r="B100" s="30">
        <v>801</v>
      </c>
      <c r="C100" s="31">
        <v>80130</v>
      </c>
      <c r="D100" s="32" t="s">
        <v>100</v>
      </c>
      <c r="E100" s="33">
        <f>F100+G100+H100+I100</f>
        <v>0</v>
      </c>
      <c r="F100" s="33">
        <v>0</v>
      </c>
      <c r="G100" s="33">
        <v>0</v>
      </c>
      <c r="H100" s="34"/>
      <c r="I100" s="33">
        <v>0</v>
      </c>
      <c r="J100" s="28" t="s">
        <v>101</v>
      </c>
    </row>
    <row r="101" spans="1:10" ht="91.5" customHeight="1">
      <c r="A101" s="61">
        <v>29</v>
      </c>
      <c r="B101" s="30">
        <v>801</v>
      </c>
      <c r="C101" s="31">
        <v>80130</v>
      </c>
      <c r="D101" s="32" t="s">
        <v>102</v>
      </c>
      <c r="E101" s="33">
        <f>F101+G101+H101+I101</f>
        <v>935407</v>
      </c>
      <c r="F101" s="33">
        <f>489320-479966+130957</f>
        <v>140311</v>
      </c>
      <c r="G101" s="33">
        <v>0</v>
      </c>
      <c r="H101" s="34"/>
      <c r="I101" s="33">
        <v>795096</v>
      </c>
      <c r="J101" s="28" t="s">
        <v>76</v>
      </c>
    </row>
    <row r="102" spans="1:10" ht="83.25" customHeight="1" hidden="1">
      <c r="A102" s="29">
        <v>30</v>
      </c>
      <c r="B102" s="30">
        <v>854</v>
      </c>
      <c r="C102" s="31">
        <v>85407</v>
      </c>
      <c r="D102" s="32" t="s">
        <v>103</v>
      </c>
      <c r="E102" s="33">
        <f>F102+G102+H102+I102</f>
        <v>2100</v>
      </c>
      <c r="F102" s="33">
        <v>741</v>
      </c>
      <c r="G102" s="33"/>
      <c r="H102" s="34"/>
      <c r="I102" s="33">
        <v>1359</v>
      </c>
      <c r="J102" s="28" t="s">
        <v>76</v>
      </c>
    </row>
    <row r="103" spans="1:10" ht="113.25" customHeight="1">
      <c r="A103" s="61">
        <v>31</v>
      </c>
      <c r="B103" s="30">
        <v>801</v>
      </c>
      <c r="C103" s="31">
        <v>80140</v>
      </c>
      <c r="D103" s="32" t="s">
        <v>171</v>
      </c>
      <c r="E103" s="33">
        <f>F103+G103+H103+I103</f>
        <v>50800</v>
      </c>
      <c r="F103" s="33"/>
      <c r="G103" s="33">
        <v>7620</v>
      </c>
      <c r="H103" s="34"/>
      <c r="I103" s="33">
        <v>43180</v>
      </c>
      <c r="J103" s="28" t="s">
        <v>105</v>
      </c>
    </row>
    <row r="104" spans="1:10" ht="102" hidden="1">
      <c r="A104" s="29">
        <v>32</v>
      </c>
      <c r="B104" s="30">
        <v>851</v>
      </c>
      <c r="C104" s="31">
        <v>85111</v>
      </c>
      <c r="D104" s="32" t="s">
        <v>106</v>
      </c>
      <c r="E104" s="33">
        <v>600000</v>
      </c>
      <c r="F104" s="46">
        <v>600000</v>
      </c>
      <c r="G104" s="33"/>
      <c r="H104" s="34"/>
      <c r="I104" s="33"/>
      <c r="J104" s="28" t="s">
        <v>76</v>
      </c>
    </row>
    <row r="105" spans="1:10" ht="48" hidden="1">
      <c r="A105" s="24">
        <v>33</v>
      </c>
      <c r="B105" s="30">
        <v>852</v>
      </c>
      <c r="C105" s="31">
        <v>85202</v>
      </c>
      <c r="D105" s="32" t="s">
        <v>107</v>
      </c>
      <c r="E105" s="33">
        <v>1173151</v>
      </c>
      <c r="F105" s="35"/>
      <c r="G105" s="33">
        <v>175973</v>
      </c>
      <c r="H105" s="9"/>
      <c r="I105" s="33">
        <v>997178</v>
      </c>
      <c r="J105" s="28" t="s">
        <v>76</v>
      </c>
    </row>
    <row r="106" spans="1:10" ht="51" hidden="1">
      <c r="A106" s="29">
        <v>34</v>
      </c>
      <c r="B106" s="30">
        <v>852</v>
      </c>
      <c r="C106" s="31">
        <v>85202</v>
      </c>
      <c r="D106" s="32" t="s">
        <v>108</v>
      </c>
      <c r="E106" s="33">
        <v>4200000</v>
      </c>
      <c r="F106" s="33">
        <v>200000</v>
      </c>
      <c r="G106" s="33"/>
      <c r="H106" s="33">
        <v>4000000</v>
      </c>
      <c r="I106" s="47"/>
      <c r="J106" s="28" t="s">
        <v>76</v>
      </c>
    </row>
    <row r="107" spans="1:10" ht="63.75" hidden="1">
      <c r="A107" s="24">
        <v>35</v>
      </c>
      <c r="B107" s="30">
        <v>854</v>
      </c>
      <c r="C107" s="31">
        <v>85403</v>
      </c>
      <c r="D107" s="32" t="s">
        <v>109</v>
      </c>
      <c r="E107" s="33">
        <v>6515070</v>
      </c>
      <c r="F107" s="33"/>
      <c r="G107" s="33">
        <v>977261</v>
      </c>
      <c r="H107" s="34"/>
      <c r="I107" s="33">
        <v>5537809</v>
      </c>
      <c r="J107" s="28" t="s">
        <v>76</v>
      </c>
    </row>
    <row r="108" spans="1:10" ht="51" hidden="1">
      <c r="A108" s="29">
        <v>36</v>
      </c>
      <c r="B108" s="30">
        <v>921</v>
      </c>
      <c r="C108" s="31">
        <v>92104</v>
      </c>
      <c r="D108" s="32" t="s">
        <v>110</v>
      </c>
      <c r="E108" s="33">
        <v>9000</v>
      </c>
      <c r="F108" s="33">
        <v>9000</v>
      </c>
      <c r="G108" s="33"/>
      <c r="H108" s="34"/>
      <c r="I108" s="33"/>
      <c r="J108" s="28" t="s">
        <v>76</v>
      </c>
    </row>
    <row r="109" spans="1:10" ht="48" hidden="1">
      <c r="A109" s="24">
        <v>37</v>
      </c>
      <c r="B109" s="30">
        <v>921</v>
      </c>
      <c r="C109" s="31">
        <v>92195</v>
      </c>
      <c r="D109" s="32" t="s">
        <v>111</v>
      </c>
      <c r="E109" s="33">
        <v>300000</v>
      </c>
      <c r="F109" s="33"/>
      <c r="G109" s="33">
        <v>45000</v>
      </c>
      <c r="H109" s="34"/>
      <c r="I109" s="33">
        <v>255000</v>
      </c>
      <c r="J109" s="28" t="s">
        <v>76</v>
      </c>
    </row>
    <row r="110" spans="1:10" ht="69.75" customHeight="1" hidden="1">
      <c r="A110" s="29">
        <v>38</v>
      </c>
      <c r="B110" s="30">
        <v>600</v>
      </c>
      <c r="C110" s="31">
        <v>60014</v>
      </c>
      <c r="D110" s="32" t="s">
        <v>112</v>
      </c>
      <c r="E110" s="33">
        <v>40000</v>
      </c>
      <c r="F110" s="48"/>
      <c r="G110" s="33">
        <v>40000</v>
      </c>
      <c r="H110" s="34"/>
      <c r="I110" s="33"/>
      <c r="J110" s="49" t="s">
        <v>73</v>
      </c>
    </row>
    <row r="111" spans="1:10" ht="54" customHeight="1" hidden="1">
      <c r="A111" s="24">
        <v>39</v>
      </c>
      <c r="B111" s="30">
        <v>600</v>
      </c>
      <c r="C111" s="31">
        <v>60014</v>
      </c>
      <c r="D111" s="32" t="s">
        <v>113</v>
      </c>
      <c r="E111" s="33">
        <v>450000</v>
      </c>
      <c r="F111" s="48"/>
      <c r="G111" s="33">
        <v>450000</v>
      </c>
      <c r="H111" s="34"/>
      <c r="I111" s="33"/>
      <c r="J111" s="49" t="s">
        <v>73</v>
      </c>
    </row>
    <row r="112" spans="1:10" ht="81.75" customHeight="1" hidden="1">
      <c r="A112" s="29">
        <v>40</v>
      </c>
      <c r="B112" s="30">
        <v>600</v>
      </c>
      <c r="C112" s="31">
        <v>60014</v>
      </c>
      <c r="D112" s="32" t="s">
        <v>114</v>
      </c>
      <c r="E112" s="33">
        <v>40000</v>
      </c>
      <c r="F112" s="48"/>
      <c r="G112" s="33">
        <v>40000</v>
      </c>
      <c r="H112" s="34"/>
      <c r="I112" s="33"/>
      <c r="J112" s="49" t="s">
        <v>73</v>
      </c>
    </row>
    <row r="113" spans="1:10" ht="67.5" customHeight="1" hidden="1">
      <c r="A113" s="24">
        <v>41</v>
      </c>
      <c r="B113" s="30">
        <v>600</v>
      </c>
      <c r="C113" s="31">
        <v>60014</v>
      </c>
      <c r="D113" s="32" t="s">
        <v>115</v>
      </c>
      <c r="E113" s="33">
        <v>1154128</v>
      </c>
      <c r="F113" s="48"/>
      <c r="G113" s="33">
        <v>1154128</v>
      </c>
      <c r="H113" s="34"/>
      <c r="I113" s="33"/>
      <c r="J113" s="49" t="s">
        <v>73</v>
      </c>
    </row>
    <row r="114" spans="1:10" ht="108.75" customHeight="1" hidden="1">
      <c r="A114" s="29">
        <v>42</v>
      </c>
      <c r="B114" s="30">
        <v>600</v>
      </c>
      <c r="C114" s="31">
        <v>60014</v>
      </c>
      <c r="D114" s="32" t="s">
        <v>116</v>
      </c>
      <c r="E114" s="33">
        <v>35000</v>
      </c>
      <c r="F114" s="48"/>
      <c r="G114" s="33">
        <v>35000</v>
      </c>
      <c r="H114" s="34"/>
      <c r="I114" s="33"/>
      <c r="J114" s="49" t="s">
        <v>73</v>
      </c>
    </row>
    <row r="115" spans="1:10" ht="72" customHeight="1" hidden="1">
      <c r="A115" s="24">
        <v>43</v>
      </c>
      <c r="B115" s="30">
        <v>600</v>
      </c>
      <c r="C115" s="31">
        <v>60014</v>
      </c>
      <c r="D115" s="32" t="s">
        <v>117</v>
      </c>
      <c r="E115" s="33">
        <v>45000</v>
      </c>
      <c r="F115" s="48"/>
      <c r="G115" s="33">
        <v>45000</v>
      </c>
      <c r="H115" s="34"/>
      <c r="I115" s="33"/>
      <c r="J115" s="49" t="s">
        <v>73</v>
      </c>
    </row>
    <row r="116" spans="1:10" ht="94.5" customHeight="1" hidden="1">
      <c r="A116" s="29">
        <v>44</v>
      </c>
      <c r="B116" s="30">
        <v>600</v>
      </c>
      <c r="C116" s="31">
        <v>60014</v>
      </c>
      <c r="D116" s="32" t="s">
        <v>118</v>
      </c>
      <c r="E116" s="33">
        <v>20000</v>
      </c>
      <c r="F116" s="48"/>
      <c r="G116" s="33">
        <v>20000</v>
      </c>
      <c r="H116" s="34"/>
      <c r="I116" s="33"/>
      <c r="J116" s="49" t="s">
        <v>73</v>
      </c>
    </row>
    <row r="117" spans="1:10" ht="57.75" customHeight="1" hidden="1">
      <c r="A117" s="24">
        <v>45</v>
      </c>
      <c r="B117" s="30">
        <v>600</v>
      </c>
      <c r="C117" s="31">
        <v>60014</v>
      </c>
      <c r="D117" s="32" t="s">
        <v>119</v>
      </c>
      <c r="E117" s="33">
        <v>300000</v>
      </c>
      <c r="F117" s="33"/>
      <c r="G117" s="33">
        <v>300000</v>
      </c>
      <c r="H117" s="34"/>
      <c r="I117" s="33"/>
      <c r="J117" s="49" t="s">
        <v>73</v>
      </c>
    </row>
    <row r="118" spans="1:10" ht="68.25" customHeight="1" hidden="1">
      <c r="A118" s="29">
        <v>46</v>
      </c>
      <c r="B118" s="30">
        <v>600</v>
      </c>
      <c r="C118" s="31">
        <v>60014</v>
      </c>
      <c r="D118" s="32" t="s">
        <v>120</v>
      </c>
      <c r="E118" s="33">
        <v>100000</v>
      </c>
      <c r="F118" s="33"/>
      <c r="G118" s="33">
        <v>100000</v>
      </c>
      <c r="H118" s="34"/>
      <c r="I118" s="33"/>
      <c r="J118" s="49" t="s">
        <v>73</v>
      </c>
    </row>
    <row r="119" spans="1:10" ht="80.25" customHeight="1" hidden="1">
      <c r="A119" s="24">
        <v>47</v>
      </c>
      <c r="B119" s="30">
        <v>600</v>
      </c>
      <c r="C119" s="31">
        <v>60014</v>
      </c>
      <c r="D119" s="32" t="s">
        <v>121</v>
      </c>
      <c r="E119" s="33">
        <v>185000</v>
      </c>
      <c r="F119" s="33"/>
      <c r="G119" s="33">
        <v>185000</v>
      </c>
      <c r="H119" s="34"/>
      <c r="I119" s="33"/>
      <c r="J119" s="49" t="s">
        <v>73</v>
      </c>
    </row>
    <row r="120" spans="1:10" ht="54.75" customHeight="1" hidden="1">
      <c r="A120" s="29">
        <v>48</v>
      </c>
      <c r="B120" s="30">
        <v>600</v>
      </c>
      <c r="C120" s="31">
        <v>60014</v>
      </c>
      <c r="D120" s="32" t="s">
        <v>122</v>
      </c>
      <c r="E120" s="33">
        <v>70000</v>
      </c>
      <c r="F120" s="33"/>
      <c r="G120" s="33">
        <v>70000</v>
      </c>
      <c r="H120" s="34"/>
      <c r="I120" s="33"/>
      <c r="J120" s="49" t="s">
        <v>73</v>
      </c>
    </row>
    <row r="121" spans="1:10" ht="167.25" customHeight="1" hidden="1">
      <c r="A121" s="24">
        <v>49</v>
      </c>
      <c r="B121" s="30">
        <v>600</v>
      </c>
      <c r="C121" s="31">
        <v>60014</v>
      </c>
      <c r="D121" s="32" t="s">
        <v>123</v>
      </c>
      <c r="E121" s="33">
        <v>5000</v>
      </c>
      <c r="F121" s="33"/>
      <c r="G121" s="33">
        <v>5000</v>
      </c>
      <c r="H121" s="34"/>
      <c r="I121" s="33"/>
      <c r="J121" s="49" t="s">
        <v>73</v>
      </c>
    </row>
    <row r="122" spans="1:10" ht="87.75" customHeight="1" hidden="1">
      <c r="A122" s="29">
        <v>50</v>
      </c>
      <c r="B122" s="30">
        <v>600</v>
      </c>
      <c r="C122" s="31">
        <v>60014</v>
      </c>
      <c r="D122" s="32" t="s">
        <v>124</v>
      </c>
      <c r="E122" s="33">
        <v>2000000</v>
      </c>
      <c r="F122" s="33"/>
      <c r="G122" s="33">
        <v>1000000</v>
      </c>
      <c r="H122" s="34">
        <v>1000000</v>
      </c>
      <c r="I122" s="33"/>
      <c r="J122" s="49" t="s">
        <v>73</v>
      </c>
    </row>
    <row r="123" spans="1:10" ht="67.5" customHeight="1" hidden="1">
      <c r="A123" s="24">
        <v>51</v>
      </c>
      <c r="B123" s="30">
        <v>853</v>
      </c>
      <c r="C123" s="31">
        <v>85333</v>
      </c>
      <c r="D123" s="32" t="s">
        <v>125</v>
      </c>
      <c r="E123" s="33">
        <v>400000</v>
      </c>
      <c r="F123" s="33"/>
      <c r="G123" s="33"/>
      <c r="H123" s="34"/>
      <c r="I123" s="33">
        <v>400000</v>
      </c>
      <c r="J123" s="49" t="s">
        <v>126</v>
      </c>
    </row>
    <row r="124" spans="1:10" ht="144" customHeight="1" hidden="1">
      <c r="A124" s="29">
        <v>52</v>
      </c>
      <c r="B124" s="30">
        <v>801</v>
      </c>
      <c r="C124" s="31">
        <v>80130</v>
      </c>
      <c r="D124" s="32" t="s">
        <v>127</v>
      </c>
      <c r="E124" s="33">
        <v>661187</v>
      </c>
      <c r="F124" s="33">
        <v>661187</v>
      </c>
      <c r="G124" s="33"/>
      <c r="H124" s="34"/>
      <c r="I124" s="33"/>
      <c r="J124" s="49" t="s">
        <v>76</v>
      </c>
    </row>
    <row r="125" spans="1:10" ht="49.5" customHeight="1" hidden="1">
      <c r="A125" s="29">
        <v>53</v>
      </c>
      <c r="B125" s="30">
        <v>600</v>
      </c>
      <c r="C125" s="31">
        <v>60014</v>
      </c>
      <c r="D125" s="32" t="s">
        <v>128</v>
      </c>
      <c r="E125" s="33">
        <v>20000</v>
      </c>
      <c r="F125" s="33">
        <v>20000</v>
      </c>
      <c r="G125" s="33"/>
      <c r="H125" s="34"/>
      <c r="I125" s="33"/>
      <c r="J125" s="49" t="s">
        <v>73</v>
      </c>
    </row>
    <row r="126" spans="1:10" ht="49.5" customHeight="1" hidden="1">
      <c r="A126" s="29">
        <v>54</v>
      </c>
      <c r="B126" s="30">
        <v>750</v>
      </c>
      <c r="C126" s="31">
        <v>75020</v>
      </c>
      <c r="D126" s="32" t="s">
        <v>129</v>
      </c>
      <c r="E126" s="33">
        <v>4850</v>
      </c>
      <c r="F126" s="33">
        <v>4850</v>
      </c>
      <c r="G126" s="33"/>
      <c r="H126" s="34"/>
      <c r="I126" s="33"/>
      <c r="J126" s="49" t="s">
        <v>76</v>
      </c>
    </row>
    <row r="127" spans="1:10" ht="74.25" customHeight="1" hidden="1">
      <c r="A127" s="29">
        <v>55</v>
      </c>
      <c r="B127" s="30">
        <v>801</v>
      </c>
      <c r="C127" s="31">
        <v>80130</v>
      </c>
      <c r="D127" s="32" t="s">
        <v>130</v>
      </c>
      <c r="E127" s="33">
        <v>35240</v>
      </c>
      <c r="F127" s="33">
        <v>35240</v>
      </c>
      <c r="G127" s="33"/>
      <c r="H127" s="34"/>
      <c r="I127" s="33"/>
      <c r="J127" s="49" t="s">
        <v>131</v>
      </c>
    </row>
    <row r="128" spans="1:10" ht="81" customHeight="1" hidden="1">
      <c r="A128" s="29">
        <v>56</v>
      </c>
      <c r="B128" s="30">
        <v>750</v>
      </c>
      <c r="C128" s="31">
        <v>75020</v>
      </c>
      <c r="D128" s="32" t="s">
        <v>132</v>
      </c>
      <c r="E128" s="33">
        <v>5750</v>
      </c>
      <c r="F128" s="33">
        <v>5750</v>
      </c>
      <c r="G128" s="33"/>
      <c r="H128" s="34"/>
      <c r="I128" s="33"/>
      <c r="J128" s="49" t="s">
        <v>76</v>
      </c>
    </row>
    <row r="129" spans="1:10" s="52" customFormat="1" ht="12.75">
      <c r="A129" s="73" t="s">
        <v>133</v>
      </c>
      <c r="B129" s="73"/>
      <c r="C129" s="73"/>
      <c r="D129" s="73"/>
      <c r="E129" s="50">
        <f>SUM(E73:E128)</f>
        <v>38549827</v>
      </c>
      <c r="F129" s="50">
        <f>SUM(F73:F128)</f>
        <v>7878645</v>
      </c>
      <c r="G129" s="50">
        <f>SUM(G73:G127)</f>
        <v>7983885</v>
      </c>
      <c r="H129" s="50">
        <f>SUM(H73:H127)</f>
        <v>5000000</v>
      </c>
      <c r="I129" s="50">
        <f>SUM(I73:I127)</f>
        <v>17687297</v>
      </c>
      <c r="J129" s="51"/>
    </row>
  </sheetData>
  <sheetProtection/>
  <mergeCells count="17">
    <mergeCell ref="A7:J7"/>
    <mergeCell ref="A9:A13"/>
    <mergeCell ref="B9:B13"/>
    <mergeCell ref="C9:C13"/>
    <mergeCell ref="D9:D13"/>
    <mergeCell ref="E9:I9"/>
    <mergeCell ref="J9:J13"/>
    <mergeCell ref="E10:E13"/>
    <mergeCell ref="F10:I10"/>
    <mergeCell ref="F11:F13"/>
    <mergeCell ref="A71:D71"/>
    <mergeCell ref="A72:J72"/>
    <mergeCell ref="A129:D129"/>
    <mergeCell ref="G11:G13"/>
    <mergeCell ref="H11:H13"/>
    <mergeCell ref="I11:I13"/>
    <mergeCell ref="A14:J14"/>
  </mergeCells>
  <printOptions/>
  <pageMargins left="0.39" right="0.18" top="0.24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2009-03-03T14:10:43Z</cp:lastPrinted>
  <dcterms:created xsi:type="dcterms:W3CDTF">2009-03-09T09:45:33Z</dcterms:created>
  <dcterms:modified xsi:type="dcterms:W3CDTF">2009-03-09T09:50:18Z</dcterms:modified>
  <cp:category/>
  <cp:version/>
  <cp:contentType/>
  <cp:contentStatus/>
</cp:coreProperties>
</file>