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zał.1" sheetId="1" r:id="rId1"/>
    <sheet name="zał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<sst xmlns="http://schemas.openxmlformats.org/spreadsheetml/2006/main" count="508" uniqueCount="222">
  <si>
    <t>Załącznik Nr 1</t>
  </si>
  <si>
    <t>Zarządu Powiatu Tarnogórskiego</t>
  </si>
  <si>
    <t>z dnia 9 marca 2009 roku</t>
  </si>
  <si>
    <t>Wydatki budżetu Powiatu Tarnogórskiego na 2009 rok</t>
  </si>
  <si>
    <t xml:space="preserve">                                                                                      </t>
  </si>
  <si>
    <t>Dział</t>
  </si>
  <si>
    <t>Rozdział</t>
  </si>
  <si>
    <t>Treść</t>
  </si>
  <si>
    <t>Przed zmianą</t>
  </si>
  <si>
    <t>Zmiana</t>
  </si>
  <si>
    <t>Po zmianie</t>
  </si>
  <si>
    <t>750</t>
  </si>
  <si>
    <t>Administracja publiczna</t>
  </si>
  <si>
    <t>15 530 215,00</t>
  </si>
  <si>
    <t>72 500,00</t>
  </si>
  <si>
    <t>15 602 715,00</t>
  </si>
  <si>
    <t>75020</t>
  </si>
  <si>
    <t>Starostwa powiatowe</t>
  </si>
  <si>
    <t>13 548 907,00</t>
  </si>
  <si>
    <t>70 000,00</t>
  </si>
  <si>
    <t>13 618 907,00</t>
  </si>
  <si>
    <t>Wydatki bieżące</t>
  </si>
  <si>
    <t>75075</t>
  </si>
  <si>
    <t>Promocja jednostek samorządu terytorialnego</t>
  </si>
  <si>
    <t>842 230,00</t>
  </si>
  <si>
    <t>2 500,00</t>
  </si>
  <si>
    <t>844 730,00</t>
  </si>
  <si>
    <t>758</t>
  </si>
  <si>
    <t>Różne rozliczenia</t>
  </si>
  <si>
    <t>3 254 535,00</t>
  </si>
  <si>
    <t>75818</t>
  </si>
  <si>
    <t>Rezerwy ogólne i celowe</t>
  </si>
  <si>
    <t>Wydatki bieżące w tym:</t>
  </si>
  <si>
    <t>Rezerwy</t>
  </si>
  <si>
    <t>801</t>
  </si>
  <si>
    <t>Oświata i wychowanie</t>
  </si>
  <si>
    <t>48 997 842,00</t>
  </si>
  <si>
    <t>154 395,00</t>
  </si>
  <si>
    <t>80114</t>
  </si>
  <si>
    <t>Zespoły obsługi ekonomiczno-administracyjnej szkół</t>
  </si>
  <si>
    <t>512 352,00</t>
  </si>
  <si>
    <t>666 747,00</t>
  </si>
  <si>
    <t>Wynagrodzenia i pochodne</t>
  </si>
  <si>
    <t>852</t>
  </si>
  <si>
    <t>Pomoc społeczna</t>
  </si>
  <si>
    <t>20 062 251,00</t>
  </si>
  <si>
    <t>5 692,00</t>
  </si>
  <si>
    <t>20 067 943,00</t>
  </si>
  <si>
    <t>85202</t>
  </si>
  <si>
    <t>Domy pomocy społecznej</t>
  </si>
  <si>
    <t>15 320 210,00</t>
  </si>
  <si>
    <t>15 325 902,00</t>
  </si>
  <si>
    <t>900</t>
  </si>
  <si>
    <t>Gospodarka komunalna i ochrona środowiska</t>
  </si>
  <si>
    <t>10 000,00</t>
  </si>
  <si>
    <t>53 261,00</t>
  </si>
  <si>
    <t>63 261,00</t>
  </si>
  <si>
    <t>0,00</t>
  </si>
  <si>
    <t>Wydatki majątkowe w tym</t>
  </si>
  <si>
    <t>Dotacje</t>
  </si>
  <si>
    <t>Razem:</t>
  </si>
  <si>
    <t>153 634 275,00</t>
  </si>
  <si>
    <t>Wydatki budżetu Powiatu Tarnogórskiego na 2009 r.</t>
  </si>
  <si>
    <t>Paragraf</t>
  </si>
  <si>
    <t>4210</t>
  </si>
  <si>
    <t>Zakup materiałów i wyposażenia</t>
  </si>
  <si>
    <t>206 635,00</t>
  </si>
  <si>
    <t>20 000,00</t>
  </si>
  <si>
    <t>226 635,00</t>
  </si>
  <si>
    <t>4270</t>
  </si>
  <si>
    <t>Zakup usług remontowych</t>
  </si>
  <si>
    <t>192 420,00</t>
  </si>
  <si>
    <t>50 000,00</t>
  </si>
  <si>
    <t>242 420,00</t>
  </si>
  <si>
    <t>4300</t>
  </si>
  <si>
    <t>Zakup usług pozostałych</t>
  </si>
  <si>
    <t>322 000,00</t>
  </si>
  <si>
    <t>324 500,00</t>
  </si>
  <si>
    <t>4810</t>
  </si>
  <si>
    <t>4010</t>
  </si>
  <si>
    <t>Wynagrodzenia osobowe pracowników</t>
  </si>
  <si>
    <t>395 000,00</t>
  </si>
  <si>
    <t>77 669,00</t>
  </si>
  <si>
    <t>472 669,00</t>
  </si>
  <si>
    <t>4110</t>
  </si>
  <si>
    <t>Składki na ubezpieczenia społeczne</t>
  </si>
  <si>
    <t>61 067,00</t>
  </si>
  <si>
    <t>12 008,00</t>
  </si>
  <si>
    <t>73 075,00</t>
  </si>
  <si>
    <t>4120</t>
  </si>
  <si>
    <t>Składki na Fundusz Pracy</t>
  </si>
  <si>
    <t>9 678,00</t>
  </si>
  <si>
    <t>1 903,00</t>
  </si>
  <si>
    <t>11 581,00</t>
  </si>
  <si>
    <t>4170</t>
  </si>
  <si>
    <t>Wynagrodzenia bezosobowe</t>
  </si>
  <si>
    <t>8 500,00</t>
  </si>
  <si>
    <t>32 930,00</t>
  </si>
  <si>
    <t>35 430,00</t>
  </si>
  <si>
    <t>820,00</t>
  </si>
  <si>
    <t>10 600,00</t>
  </si>
  <si>
    <t>11 420,00</t>
  </si>
  <si>
    <t>8 800,00</t>
  </si>
  <si>
    <t>1 500,00</t>
  </si>
  <si>
    <t>10 300,00</t>
  </si>
  <si>
    <t>4440</t>
  </si>
  <si>
    <t>Odpisy na zakładowy fundusz świadczeń socjalnych</t>
  </si>
  <si>
    <t>9 500,00</t>
  </si>
  <si>
    <t>3 400,00</t>
  </si>
  <si>
    <t>12 900,00</t>
  </si>
  <si>
    <t>4700</t>
  </si>
  <si>
    <t xml:space="preserve">Szkolenia pracowników niebędących członkami korpusu służby cywilnej </t>
  </si>
  <si>
    <t>7 220,00</t>
  </si>
  <si>
    <t>2 160,00</t>
  </si>
  <si>
    <t>9 380,00</t>
  </si>
  <si>
    <t>4740</t>
  </si>
  <si>
    <t>Zakup materiałów papierniczych do sprzętu drukarskiego i urządzeń kserograficznych</t>
  </si>
  <si>
    <t>200,00</t>
  </si>
  <si>
    <t>500,00</t>
  </si>
  <si>
    <t>700,00</t>
  </si>
  <si>
    <t>4750</t>
  </si>
  <si>
    <t>Zakup akcesoriów komputerowych, w tym programów i licencji</t>
  </si>
  <si>
    <t>6 394,00</t>
  </si>
  <si>
    <t>3 225,00</t>
  </si>
  <si>
    <t>9 619,00</t>
  </si>
  <si>
    <t>35 000,00</t>
  </si>
  <si>
    <t>40 692,00</t>
  </si>
  <si>
    <t>6300</t>
  </si>
  <si>
    <t>Dotacja celowa na pomoc finansową udzielaną między jednostkami samorządu terytorialnego na dofinansowanie własnych zadań inwestycyjnych i zakupów inwestycyjnych</t>
  </si>
  <si>
    <t>12 305 145,00</t>
  </si>
  <si>
    <t>12 358 406,00</t>
  </si>
  <si>
    <t>Załącznik Nr 2</t>
  </si>
  <si>
    <t>z dnia 9 lutego 2009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</si>
  <si>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</si>
  <si>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</si>
  <si>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</si>
  <si>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</si>
  <si>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</si>
  <si>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</si>
  <si>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</si>
  <si>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</si>
  <si>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</si>
  <si>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</si>
  <si>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</si>
  <si>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</si>
  <si>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</si>
  <si>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</si>
  <si>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</si>
  <si>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</si>
  <si>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</si>
  <si>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</si>
  <si>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</si>
  <si>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</si>
  <si>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</si>
  <si>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</si>
  <si>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</si>
  <si>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</si>
  <si>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</si>
  <si>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</si>
  <si>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</si>
  <si>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</si>
  <si>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</si>
  <si>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</si>
  <si>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</si>
  <si>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</si>
  <si>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</si>
  <si>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</si>
  <si>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</si>
  <si>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</si>
  <si>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</si>
  <si>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</si>
  <si>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</si>
  <si>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</si>
  <si>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</si>
  <si>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</si>
  <si>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</si>
  <si>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</si>
  <si>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</si>
  <si>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</si>
  <si>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</si>
  <si>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</si>
  <si>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</si>
  <si>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</si>
  <si>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</si>
  <si>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</si>
  <si>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</si>
  <si>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</si>
  <si>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</si>
  <si>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</si>
  <si>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</si>
  <si>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</si>
  <si>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</si>
  <si>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</si>
  <si>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</si>
  <si>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</si>
  <si>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</si>
  <si>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</si>
  <si>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</si>
  <si>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</si>
  <si>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</si>
  <si>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</si>
  <si>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</si>
  <si>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</si>
  <si>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</si>
  <si>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</si>
  <si>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</si>
  <si>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</si>
  <si>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</si>
  <si>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Ogółem</t>
  </si>
  <si>
    <t>plan po zmianach:</t>
  </si>
  <si>
    <t>Załącznik nr 3</t>
  </si>
  <si>
    <t>Załącznik Nr 4</t>
  </si>
  <si>
    <t>Pozostała działalność</t>
  </si>
  <si>
    <t>90095</t>
  </si>
  <si>
    <t>Wydatki budżetu Powiatu Tarnogórskiego na 2009 rok  na dotacje przekazane na podstawie  umów i porozumień, związane z realizacją zadań powiatu</t>
  </si>
  <si>
    <t>( wg działów,rozdziałów i paragrafów kalsyfikacji budżetowej)</t>
  </si>
  <si>
    <t>Uregulowanie gospodarki wodno-ściekowej w zasobach mieszkanowych powiatu przy ul.Sikorskiego 7b w Radzionkowe</t>
  </si>
  <si>
    <t>do Uchwały nr 190/925/2009</t>
  </si>
  <si>
    <t>do uchwały nr 190/925/2009</t>
  </si>
  <si>
    <t>do Uchwały Nr 190/925/2009</t>
  </si>
  <si>
    <t>Szkoły podstawowe specjalne</t>
  </si>
  <si>
    <t>Szkoły podstwowe specjalne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</si>
</sst>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 applyProtection="1">
      <alignment horizontal="right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left" vertical="center" wrapText="1"/>
      <protection/>
    </xf>
    <xf numFmtId="4" fontId="5" fillId="3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center" vertical="center" wrapText="1"/>
      <protection/>
    </xf>
    <xf numFmtId="0" fontId="3" fillId="2" borderId="8" xfId="0" applyNumberFormat="1" applyFont="1" applyFill="1" applyBorder="1" applyAlignment="1" applyProtection="1">
      <alignment horizontal="left" vertical="center" wrapText="1"/>
      <protection/>
    </xf>
    <xf numFmtId="0" fontId="3" fillId="2" borderId="8" xfId="0" applyNumberFormat="1" applyFont="1" applyFill="1" applyBorder="1" applyAlignment="1" applyProtection="1">
      <alignment horizontal="righ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ill="1" applyBorder="1" applyAlignment="1" applyProtection="1">
      <alignment horizontal="left"/>
      <protection locked="0"/>
    </xf>
    <xf numFmtId="49" fontId="5" fillId="4" borderId="9" xfId="0" applyAlignment="1">
      <alignment horizontal="center" vertical="center" wrapText="1"/>
    </xf>
    <xf numFmtId="49" fontId="5" fillId="4" borderId="1" xfId="0" applyAlignment="1">
      <alignment horizontal="right" vertical="center" wrapText="1"/>
    </xf>
    <xf numFmtId="49" fontId="7" fillId="4" borderId="10" xfId="0" applyAlignment="1">
      <alignment horizontal="right" vertical="center" wrapText="1"/>
    </xf>
    <xf numFmtId="49" fontId="3" fillId="5" borderId="1" xfId="0" applyFill="1" applyAlignment="1">
      <alignment horizontal="center" vertical="center" wrapText="1"/>
    </xf>
    <xf numFmtId="49" fontId="3" fillId="5" borderId="1" xfId="0" applyFill="1" applyAlignment="1">
      <alignment horizontal="left" vertical="center" wrapText="1"/>
    </xf>
    <xf numFmtId="49" fontId="3" fillId="5" borderId="1" xfId="0" applyFill="1" applyAlignment="1">
      <alignment horizontal="right" vertical="center" wrapText="1"/>
    </xf>
    <xf numFmtId="49" fontId="4" fillId="5" borderId="9" xfId="0" applyFill="1" applyAlignment="1">
      <alignment horizontal="center" vertical="center" wrapText="1"/>
    </xf>
    <xf numFmtId="49" fontId="5" fillId="5" borderId="1" xfId="0" applyFill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9" fontId="9" fillId="4" borderId="1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/>
    </xf>
    <xf numFmtId="0" fontId="13" fillId="0" borderId="12" xfId="0" applyFont="1" applyFill="1" applyBorder="1" applyAlignment="1">
      <alignment vertical="center" wrapText="1"/>
    </xf>
    <xf numFmtId="3" fontId="14" fillId="0" borderId="6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49" fontId="5" fillId="5" borderId="1" xfId="0" applyFont="1" applyFill="1" applyAlignment="1">
      <alignment horizontal="center" vertical="center" wrapText="1"/>
    </xf>
    <xf numFmtId="49" fontId="5" fillId="5" borderId="1" xfId="0" applyFont="1" applyFill="1" applyAlignment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left" vertical="center" wrapText="1"/>
      <protection/>
    </xf>
    <xf numFmtId="4" fontId="3" fillId="3" borderId="1" xfId="0" applyNumberFormat="1" applyFont="1" applyFill="1" applyBorder="1" applyAlignment="1" applyProtection="1">
      <alignment horizontal="right" vertical="center" wrapText="1"/>
      <protection/>
    </xf>
    <xf numFmtId="4" fontId="5" fillId="3" borderId="1" xfId="0" applyNumberFormat="1" applyFont="1" applyFill="1" applyBorder="1" applyAlignment="1" applyProtection="1">
      <alignment horizontal="right" vertical="center" wrapText="1"/>
      <protection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Fill="1" applyBorder="1" applyAlignment="1">
      <alignment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3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2" borderId="13" xfId="0" applyNumberFormat="1" applyFont="1" applyFill="1" applyBorder="1" applyAlignment="1" applyProtection="1">
      <alignment horizontal="right" vertical="center" wrapText="1"/>
      <protection/>
    </xf>
    <xf numFmtId="4" fontId="5" fillId="3" borderId="13" xfId="0" applyNumberFormat="1" applyFont="1" applyFill="1" applyBorder="1" applyAlignment="1" applyProtection="1">
      <alignment horizontal="right" vertical="center" wrapText="1"/>
      <protection/>
    </xf>
    <xf numFmtId="4" fontId="5" fillId="3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3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right" vertical="center" wrapText="1"/>
      <protection/>
    </xf>
    <xf numFmtId="0" fontId="5" fillId="2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4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right" vertical="center" wrapText="1"/>
      <protection/>
    </xf>
    <xf numFmtId="0" fontId="7" fillId="0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7" xfId="0" applyNumberFormat="1" applyFont="1" applyFill="1" applyBorder="1" applyAlignment="1" applyProtection="1">
      <alignment horizontal="right" vertical="center" wrapText="1"/>
      <protection/>
    </xf>
    <xf numFmtId="4" fontId="3" fillId="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49" fontId="3" fillId="5" borderId="1" xfId="0" applyFill="1" applyAlignment="1">
      <alignment horizontal="right" vertical="center" wrapText="1"/>
    </xf>
    <xf numFmtId="49" fontId="5" fillId="5" borderId="1" xfId="0" applyFill="1" applyAlignment="1">
      <alignment horizontal="right" vertical="center" wrapText="1"/>
    </xf>
    <xf numFmtId="49" fontId="5" fillId="4" borderId="1" xfId="0" applyAlignment="1">
      <alignment horizontal="right" vertical="center" wrapText="1"/>
    </xf>
    <xf numFmtId="49" fontId="12" fillId="4" borderId="0" xfId="0" applyAlignment="1">
      <alignment horizontal="left" vertical="top" wrapText="1"/>
    </xf>
    <xf numFmtId="0" fontId="12" fillId="0" borderId="0" xfId="0" applyNumberFormat="1" applyFill="1" applyBorder="1" applyAlignment="1" applyProtection="1">
      <alignment horizontal="left"/>
      <protection locked="0"/>
    </xf>
    <xf numFmtId="49" fontId="9" fillId="4" borderId="1" xfId="0" applyFont="1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7" fillId="4" borderId="10" xfId="0" applyAlignment="1">
      <alignment horizontal="right" vertical="center" wrapText="1"/>
    </xf>
    <xf numFmtId="49" fontId="0" fillId="4" borderId="0" xfId="0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2" borderId="13" xfId="0" applyNumberFormat="1" applyFont="1" applyFill="1" applyBorder="1" applyAlignment="1" applyProtection="1">
      <alignment horizontal="right" vertical="center" wrapText="1"/>
      <protection/>
    </xf>
    <xf numFmtId="4" fontId="5" fillId="2" borderId="7" xfId="0" applyNumberFormat="1" applyFont="1" applyFill="1" applyBorder="1" applyAlignment="1" applyProtection="1">
      <alignment horizontal="right" vertical="center" wrapText="1"/>
      <protection/>
    </xf>
    <xf numFmtId="4" fontId="5" fillId="3" borderId="13" xfId="0" applyNumberFormat="1" applyFont="1" applyFill="1" applyBorder="1" applyAlignment="1" applyProtection="1">
      <alignment horizontal="right" vertical="center" wrapText="1"/>
      <protection/>
    </xf>
    <xf numFmtId="4" fontId="5" fillId="3" borderId="7" xfId="0" applyNumberFormat="1" applyFont="1" applyFill="1" applyBorder="1" applyAlignment="1" applyProtection="1">
      <alignment horizontal="right" vertical="center" wrapText="1"/>
      <protection/>
    </xf>
    <xf numFmtId="0" fontId="3" fillId="2" borderId="24" xfId="0" applyNumberFormat="1" applyFont="1" applyFill="1" applyBorder="1" applyAlignment="1" applyProtection="1">
      <alignment horizontal="right" vertical="center" wrapText="1"/>
      <protection/>
    </xf>
    <xf numFmtId="0" fontId="3" fillId="2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">
      <selection activeCell="F15" sqref="F15:G15"/>
    </sheetView>
  </sheetViews>
  <sheetFormatPr defaultColWidth="9.140625" defaultRowHeight="12.75"/>
  <cols>
    <col min="1" max="1" width="6.421875" style="0" customWidth="1"/>
    <col min="2" max="2" width="8.8515625" style="0" bestFit="1" customWidth="1"/>
    <col min="3" max="3" width="22.421875" style="0" customWidth="1"/>
    <col min="4" max="4" width="14.140625" style="0" customWidth="1"/>
    <col min="5" max="5" width="15.57421875" style="0" customWidth="1"/>
    <col min="6" max="6" width="10.00390625" style="0" bestFit="1" customWidth="1"/>
    <col min="7" max="7" width="7.00390625" style="0" customWidth="1"/>
  </cols>
  <sheetData>
    <row r="1" ht="12.75">
      <c r="E1" t="s">
        <v>0</v>
      </c>
    </row>
    <row r="2" ht="12.75">
      <c r="E2" t="s">
        <v>217</v>
      </c>
    </row>
    <row r="3" ht="12.75">
      <c r="E3" t="s">
        <v>1</v>
      </c>
    </row>
    <row r="4" ht="12.75">
      <c r="E4" t="s">
        <v>2</v>
      </c>
    </row>
    <row r="7" spans="1:7" ht="12.75">
      <c r="A7" s="104" t="s">
        <v>3</v>
      </c>
      <c r="B7" s="104"/>
      <c r="C7" s="104"/>
      <c r="D7" s="104"/>
      <c r="E7" s="104"/>
      <c r="F7" s="104"/>
      <c r="G7" s="104"/>
    </row>
    <row r="8" spans="1:4" ht="12.75">
      <c r="A8" s="97" t="s">
        <v>4</v>
      </c>
      <c r="B8" s="97"/>
      <c r="C8" s="97"/>
      <c r="D8" s="97"/>
    </row>
    <row r="9" spans="1:4" ht="12.75">
      <c r="A9" s="97"/>
      <c r="B9" s="97"/>
      <c r="C9" s="97"/>
      <c r="D9" s="97"/>
    </row>
    <row r="10" spans="1:7" ht="12.75">
      <c r="A10" s="2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136" t="s">
        <v>10</v>
      </c>
      <c r="G10" s="137"/>
    </row>
    <row r="11" spans="1:7" ht="12.75">
      <c r="A11" s="3" t="s">
        <v>11</v>
      </c>
      <c r="B11" s="3"/>
      <c r="C11" s="4" t="s">
        <v>12</v>
      </c>
      <c r="D11" s="5" t="s">
        <v>13</v>
      </c>
      <c r="E11" s="5" t="s">
        <v>14</v>
      </c>
      <c r="F11" s="106" t="s">
        <v>15</v>
      </c>
      <c r="G11" s="107"/>
    </row>
    <row r="12" spans="1:7" ht="12.75">
      <c r="A12" s="119"/>
      <c r="B12" s="6" t="s">
        <v>16</v>
      </c>
      <c r="C12" s="7" t="s">
        <v>17</v>
      </c>
      <c r="D12" s="8" t="s">
        <v>18</v>
      </c>
      <c r="E12" s="8" t="s">
        <v>19</v>
      </c>
      <c r="F12" s="111" t="s">
        <v>20</v>
      </c>
      <c r="G12" s="112"/>
    </row>
    <row r="13" spans="1:7" ht="12.75">
      <c r="A13" s="99"/>
      <c r="B13" s="9"/>
      <c r="C13" s="10" t="s">
        <v>21</v>
      </c>
      <c r="D13" s="11">
        <v>12910131</v>
      </c>
      <c r="E13" s="91">
        <v>70000</v>
      </c>
      <c r="F13" s="121">
        <v>12980131</v>
      </c>
      <c r="G13" s="122"/>
    </row>
    <row r="14" spans="1:7" ht="22.5">
      <c r="A14" s="99"/>
      <c r="B14" s="6" t="s">
        <v>22</v>
      </c>
      <c r="C14" s="7" t="s">
        <v>23</v>
      </c>
      <c r="D14" s="8" t="s">
        <v>24</v>
      </c>
      <c r="E14" s="8" t="s">
        <v>25</v>
      </c>
      <c r="F14" s="111" t="s">
        <v>26</v>
      </c>
      <c r="G14" s="112"/>
    </row>
    <row r="15" spans="1:7" ht="12.75">
      <c r="A15" s="120"/>
      <c r="B15" s="9"/>
      <c r="C15" s="10" t="s">
        <v>21</v>
      </c>
      <c r="D15" s="11">
        <v>842230</v>
      </c>
      <c r="E15" s="12" t="s">
        <v>25</v>
      </c>
      <c r="F15" s="121">
        <v>844730</v>
      </c>
      <c r="G15" s="122"/>
    </row>
    <row r="16" spans="1:7" ht="12.75">
      <c r="A16" s="3" t="s">
        <v>27</v>
      </c>
      <c r="B16" s="3"/>
      <c r="C16" s="4" t="s">
        <v>28</v>
      </c>
      <c r="D16" s="5" t="s">
        <v>29</v>
      </c>
      <c r="E16" s="86">
        <v>-295848</v>
      </c>
      <c r="F16" s="133">
        <v>2958687</v>
      </c>
      <c r="G16" s="107"/>
    </row>
    <row r="17" spans="1:7" ht="12.75">
      <c r="A17" s="119"/>
      <c r="B17" s="6" t="s">
        <v>30</v>
      </c>
      <c r="C17" s="7" t="s">
        <v>31</v>
      </c>
      <c r="D17" s="8" t="s">
        <v>29</v>
      </c>
      <c r="E17" s="91">
        <v>-295848</v>
      </c>
      <c r="F17" s="100">
        <v>2958687</v>
      </c>
      <c r="G17" s="112"/>
    </row>
    <row r="18" spans="1:7" ht="12.75">
      <c r="A18" s="99"/>
      <c r="B18" s="13"/>
      <c r="C18" s="14" t="s">
        <v>32</v>
      </c>
      <c r="D18" s="15">
        <v>3254535</v>
      </c>
      <c r="E18" s="15">
        <v>-295848</v>
      </c>
      <c r="F18" s="101">
        <v>2958687</v>
      </c>
      <c r="G18" s="102"/>
    </row>
    <row r="19" spans="1:7" ht="12.75">
      <c r="A19" s="120"/>
      <c r="B19" s="9"/>
      <c r="C19" s="10" t="s">
        <v>33</v>
      </c>
      <c r="D19" s="12" t="s">
        <v>29</v>
      </c>
      <c r="E19" s="11">
        <v>-295848</v>
      </c>
      <c r="F19" s="121">
        <v>2958687</v>
      </c>
      <c r="G19" s="103"/>
    </row>
    <row r="20" spans="1:7" ht="12.75">
      <c r="A20" s="3" t="s">
        <v>34</v>
      </c>
      <c r="B20" s="3"/>
      <c r="C20" s="4" t="s">
        <v>35</v>
      </c>
      <c r="D20" s="5" t="s">
        <v>36</v>
      </c>
      <c r="E20" s="86">
        <v>164395</v>
      </c>
      <c r="F20" s="133">
        <v>49162237</v>
      </c>
      <c r="G20" s="107"/>
    </row>
    <row r="21" spans="1:7" ht="22.5">
      <c r="A21" s="130"/>
      <c r="B21" s="3">
        <v>80102</v>
      </c>
      <c r="C21" s="4" t="s">
        <v>220</v>
      </c>
      <c r="D21" s="86">
        <v>2220205</v>
      </c>
      <c r="E21" s="86">
        <v>10000</v>
      </c>
      <c r="F21" s="133">
        <v>2230205</v>
      </c>
      <c r="G21" s="134"/>
    </row>
    <row r="22" spans="1:7" ht="12.75">
      <c r="A22" s="131"/>
      <c r="B22" s="87"/>
      <c r="C22" s="88" t="s">
        <v>21</v>
      </c>
      <c r="D22" s="89">
        <v>2220205</v>
      </c>
      <c r="E22" s="90">
        <v>10000</v>
      </c>
      <c r="F22" s="135">
        <v>2230205</v>
      </c>
      <c r="G22" s="98"/>
    </row>
    <row r="23" spans="1:7" ht="22.5">
      <c r="A23" s="131"/>
      <c r="B23" s="6" t="s">
        <v>38</v>
      </c>
      <c r="C23" s="7" t="s">
        <v>39</v>
      </c>
      <c r="D23" s="91">
        <v>512352</v>
      </c>
      <c r="E23" s="8" t="s">
        <v>37</v>
      </c>
      <c r="F23" s="111" t="s">
        <v>41</v>
      </c>
      <c r="G23" s="112"/>
    </row>
    <row r="24" spans="1:7" ht="12.75" customHeight="1">
      <c r="A24" s="131"/>
      <c r="B24" s="128"/>
      <c r="C24" s="10" t="s">
        <v>32</v>
      </c>
      <c r="D24" s="11">
        <v>512352</v>
      </c>
      <c r="E24" s="11">
        <v>154395</v>
      </c>
      <c r="F24" s="121">
        <v>666747</v>
      </c>
      <c r="G24" s="122"/>
    </row>
    <row r="25" spans="1:7" ht="12.75" customHeight="1">
      <c r="A25" s="132"/>
      <c r="B25" s="129"/>
      <c r="C25" s="10" t="s">
        <v>42</v>
      </c>
      <c r="D25" s="11">
        <v>465745</v>
      </c>
      <c r="E25" s="11">
        <v>100080</v>
      </c>
      <c r="F25" s="121">
        <v>565825</v>
      </c>
      <c r="G25" s="122"/>
    </row>
    <row r="26" spans="1:7" ht="12.75">
      <c r="A26" s="3" t="s">
        <v>43</v>
      </c>
      <c r="B26" s="3"/>
      <c r="C26" s="4" t="s">
        <v>44</v>
      </c>
      <c r="D26" s="5" t="s">
        <v>45</v>
      </c>
      <c r="E26" s="5" t="s">
        <v>46</v>
      </c>
      <c r="F26" s="106" t="s">
        <v>47</v>
      </c>
      <c r="G26" s="107"/>
    </row>
    <row r="27" spans="1:7" ht="12.75">
      <c r="A27" s="119"/>
      <c r="B27" s="6" t="s">
        <v>48</v>
      </c>
      <c r="C27" s="7" t="s">
        <v>49</v>
      </c>
      <c r="D27" s="8" t="s">
        <v>50</v>
      </c>
      <c r="E27" s="8" t="s">
        <v>46</v>
      </c>
      <c r="F27" s="111" t="s">
        <v>51</v>
      </c>
      <c r="G27" s="112"/>
    </row>
    <row r="28" spans="1:7" ht="12.75">
      <c r="A28" s="120"/>
      <c r="B28" s="9"/>
      <c r="C28" s="10" t="s">
        <v>32</v>
      </c>
      <c r="D28" s="11">
        <v>9947059</v>
      </c>
      <c r="E28" s="12" t="s">
        <v>46</v>
      </c>
      <c r="F28" s="121">
        <v>9952751</v>
      </c>
      <c r="G28" s="122"/>
    </row>
    <row r="29" spans="1:7" ht="22.5">
      <c r="A29" s="30" t="s">
        <v>52</v>
      </c>
      <c r="B29" s="3"/>
      <c r="C29" s="4" t="s">
        <v>53</v>
      </c>
      <c r="D29" s="5" t="s">
        <v>54</v>
      </c>
      <c r="E29" s="5" t="s">
        <v>55</v>
      </c>
      <c r="F29" s="106" t="s">
        <v>56</v>
      </c>
      <c r="G29" s="107"/>
    </row>
    <row r="30" spans="1:7" ht="12.75">
      <c r="A30" s="108"/>
      <c r="B30" s="29">
        <v>90095</v>
      </c>
      <c r="C30" s="7" t="s">
        <v>212</v>
      </c>
      <c r="D30" s="8" t="s">
        <v>57</v>
      </c>
      <c r="E30" s="8" t="s">
        <v>55</v>
      </c>
      <c r="F30" s="111" t="s">
        <v>55</v>
      </c>
      <c r="G30" s="112"/>
    </row>
    <row r="31" spans="1:7" ht="12.75">
      <c r="A31" s="109"/>
      <c r="B31" s="113"/>
      <c r="C31" s="16" t="s">
        <v>58</v>
      </c>
      <c r="D31" s="17" t="s">
        <v>57</v>
      </c>
      <c r="E31" s="17" t="s">
        <v>55</v>
      </c>
      <c r="F31" s="115" t="s">
        <v>55</v>
      </c>
      <c r="G31" s="116"/>
    </row>
    <row r="32" spans="1:7" ht="12.75">
      <c r="A32" s="110"/>
      <c r="B32" s="114"/>
      <c r="C32" s="18" t="s">
        <v>59</v>
      </c>
      <c r="D32" s="19"/>
      <c r="E32" s="20">
        <v>53261</v>
      </c>
      <c r="F32" s="117">
        <v>53261</v>
      </c>
      <c r="G32" s="118"/>
    </row>
    <row r="33" spans="1:7" ht="12.75">
      <c r="A33" s="123" t="s">
        <v>60</v>
      </c>
      <c r="B33" s="124"/>
      <c r="C33" s="125"/>
      <c r="D33" s="21" t="s">
        <v>61</v>
      </c>
      <c r="E33" s="21" t="s">
        <v>57</v>
      </c>
      <c r="F33" s="126" t="s">
        <v>61</v>
      </c>
      <c r="G33" s="127"/>
    </row>
    <row r="41" spans="7:8" ht="12.75">
      <c r="G41" s="105"/>
      <c r="H41" s="105"/>
    </row>
  </sheetData>
  <mergeCells count="35">
    <mergeCell ref="A7:G7"/>
    <mergeCell ref="A8:D9"/>
    <mergeCell ref="F10:G10"/>
    <mergeCell ref="F11:G11"/>
    <mergeCell ref="A12:A15"/>
    <mergeCell ref="F12:G12"/>
    <mergeCell ref="F13:G13"/>
    <mergeCell ref="F14:G14"/>
    <mergeCell ref="F15:G15"/>
    <mergeCell ref="A21:A25"/>
    <mergeCell ref="F21:G21"/>
    <mergeCell ref="F22:G22"/>
    <mergeCell ref="F16:G16"/>
    <mergeCell ref="A17:A19"/>
    <mergeCell ref="F17:G17"/>
    <mergeCell ref="F18:G18"/>
    <mergeCell ref="F19:G19"/>
    <mergeCell ref="F20:G20"/>
    <mergeCell ref="F23:G23"/>
    <mergeCell ref="B24:B25"/>
    <mergeCell ref="F24:G24"/>
    <mergeCell ref="F25:G25"/>
    <mergeCell ref="F26:G26"/>
    <mergeCell ref="A27:A28"/>
    <mergeCell ref="F27:G27"/>
    <mergeCell ref="F28:G28"/>
    <mergeCell ref="A33:C33"/>
    <mergeCell ref="F33:G33"/>
    <mergeCell ref="G41:H41"/>
    <mergeCell ref="F29:G29"/>
    <mergeCell ref="A30:A32"/>
    <mergeCell ref="F30:G30"/>
    <mergeCell ref="B31:B32"/>
    <mergeCell ref="F31:G31"/>
    <mergeCell ref="F32:G32"/>
  </mergeCells>
  <printOptions/>
  <pageMargins left="0.6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I129" sqref="I129"/>
    </sheetView>
  </sheetViews>
  <sheetFormatPr defaultColWidth="9.140625" defaultRowHeight="12.75"/>
  <cols>
    <col min="1" max="1" width="3.140625" style="74" customWidth="1"/>
    <col min="2" max="2" width="4.8515625" style="0" customWidth="1"/>
    <col min="3" max="3" width="6.00390625" style="0" customWidth="1"/>
    <col min="4" max="4" width="23.421875" style="0" customWidth="1"/>
    <col min="5" max="5" width="10.28125" style="0" customWidth="1"/>
    <col min="6" max="6" width="11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11.8515625" style="83" customWidth="1"/>
    <col min="11" max="16384" width="10.8515625" style="0" customWidth="1"/>
  </cols>
  <sheetData>
    <row r="1" spans="1:6" s="44" customFormat="1" ht="12.75">
      <c r="A1" s="43"/>
      <c r="D1" s="45"/>
      <c r="E1" s="45"/>
      <c r="F1" s="45"/>
    </row>
    <row r="2" spans="1:8" s="47" customFormat="1" ht="12.75">
      <c r="A2" s="46"/>
      <c r="B2" s="46"/>
      <c r="D2"/>
      <c r="E2" s="48"/>
      <c r="F2" s="48"/>
      <c r="H2" s="49" t="s">
        <v>131</v>
      </c>
    </row>
    <row r="3" spans="1:8" s="47" customFormat="1" ht="12.75">
      <c r="A3" s="46"/>
      <c r="B3" s="46"/>
      <c r="D3"/>
      <c r="E3" s="48"/>
      <c r="F3" s="48"/>
      <c r="H3" s="49" t="s">
        <v>219</v>
      </c>
    </row>
    <row r="4" spans="1:8" s="47" customFormat="1" ht="12.75">
      <c r="A4" s="46"/>
      <c r="B4" s="46"/>
      <c r="D4"/>
      <c r="E4" s="48"/>
      <c r="F4" s="48"/>
      <c r="H4" s="49" t="s">
        <v>1</v>
      </c>
    </row>
    <row r="5" spans="1:8" s="47" customFormat="1" ht="12.75">
      <c r="A5" s="46"/>
      <c r="B5" s="46"/>
      <c r="D5"/>
      <c r="E5" s="48"/>
      <c r="F5" s="48"/>
      <c r="H5" s="49" t="s">
        <v>132</v>
      </c>
    </row>
    <row r="6" spans="1:6" s="47" customFormat="1" ht="15.75" customHeight="1">
      <c r="A6" s="46"/>
      <c r="B6" s="46"/>
      <c r="C6" s="49"/>
      <c r="D6" s="48"/>
      <c r="E6" s="48"/>
      <c r="F6" s="48"/>
    </row>
    <row r="7" spans="1:10" s="44" customFormat="1" ht="27.75" customHeight="1">
      <c r="A7" s="144" t="s">
        <v>133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s="44" customFormat="1" ht="9.75" customHeight="1">
      <c r="A8" s="50"/>
      <c r="B8" s="51"/>
      <c r="C8" s="51"/>
      <c r="D8" s="51"/>
      <c r="E8" s="51"/>
      <c r="F8" s="51"/>
      <c r="G8" s="51"/>
      <c r="H8" s="51"/>
      <c r="I8" s="51"/>
      <c r="J8" s="52" t="s">
        <v>134</v>
      </c>
    </row>
    <row r="9" spans="1:10" s="53" customFormat="1" ht="15.75" customHeight="1">
      <c r="A9" s="145" t="s">
        <v>135</v>
      </c>
      <c r="B9" s="146" t="s">
        <v>5</v>
      </c>
      <c r="C9" s="145" t="s">
        <v>136</v>
      </c>
      <c r="D9" s="142" t="s">
        <v>137</v>
      </c>
      <c r="E9" s="147" t="s">
        <v>138</v>
      </c>
      <c r="F9" s="147"/>
      <c r="G9" s="147"/>
      <c r="H9" s="147"/>
      <c r="I9" s="147"/>
      <c r="J9" s="148" t="s">
        <v>139</v>
      </c>
    </row>
    <row r="10" spans="1:10" s="53" customFormat="1" ht="16.5" customHeight="1">
      <c r="A10" s="145"/>
      <c r="B10" s="146"/>
      <c r="C10" s="145"/>
      <c r="D10" s="142"/>
      <c r="E10" s="142" t="s">
        <v>140</v>
      </c>
      <c r="F10" s="142" t="s">
        <v>141</v>
      </c>
      <c r="G10" s="142"/>
      <c r="H10" s="142"/>
      <c r="I10" s="142"/>
      <c r="J10" s="148"/>
    </row>
    <row r="11" spans="1:10" s="53" customFormat="1" ht="29.25" customHeight="1">
      <c r="A11" s="145"/>
      <c r="B11" s="146"/>
      <c r="C11" s="145"/>
      <c r="D11" s="142"/>
      <c r="E11" s="142"/>
      <c r="F11" s="142" t="s">
        <v>142</v>
      </c>
      <c r="G11" s="142" t="s">
        <v>143</v>
      </c>
      <c r="H11" s="143" t="s">
        <v>144</v>
      </c>
      <c r="I11" s="143" t="s">
        <v>145</v>
      </c>
      <c r="J11" s="148"/>
    </row>
    <row r="12" spans="1:10" s="53" customFormat="1" ht="19.5" customHeight="1">
      <c r="A12" s="145"/>
      <c r="B12" s="146"/>
      <c r="C12" s="145"/>
      <c r="D12" s="142"/>
      <c r="E12" s="142"/>
      <c r="F12" s="142"/>
      <c r="G12" s="142"/>
      <c r="H12" s="143"/>
      <c r="I12" s="143"/>
      <c r="J12" s="148"/>
    </row>
    <row r="13" spans="1:10" s="53" customFormat="1" ht="41.25" customHeight="1">
      <c r="A13" s="145"/>
      <c r="B13" s="146"/>
      <c r="C13" s="145"/>
      <c r="D13" s="142"/>
      <c r="E13" s="142"/>
      <c r="F13" s="142"/>
      <c r="G13" s="142"/>
      <c r="H13" s="143"/>
      <c r="I13" s="143"/>
      <c r="J13" s="148"/>
    </row>
    <row r="14" spans="1:10" ht="18" customHeight="1">
      <c r="A14" s="141" t="s">
        <v>146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02" hidden="1">
      <c r="A15" s="54">
        <v>1</v>
      </c>
      <c r="B15" s="55">
        <v>600</v>
      </c>
      <c r="C15" s="54">
        <v>60014</v>
      </c>
      <c r="D15" s="56" t="s">
        <v>147</v>
      </c>
      <c r="E15" s="57">
        <v>26000</v>
      </c>
      <c r="F15" s="57">
        <v>26000</v>
      </c>
      <c r="G15" s="57"/>
      <c r="H15" s="57"/>
      <c r="I15" s="57"/>
      <c r="J15" s="58" t="s">
        <v>148</v>
      </c>
    </row>
    <row r="16" spans="1:10" ht="55.5" customHeight="1" hidden="1">
      <c r="A16" s="59">
        <v>2</v>
      </c>
      <c r="B16" s="60">
        <v>600</v>
      </c>
      <c r="C16" s="61">
        <v>60014</v>
      </c>
      <c r="D16" s="62" t="s">
        <v>149</v>
      </c>
      <c r="E16" s="63">
        <f>SUM(F16:I16)</f>
        <v>324156</v>
      </c>
      <c r="F16" s="63">
        <v>24156</v>
      </c>
      <c r="G16" s="63">
        <v>300000</v>
      </c>
      <c r="H16" s="64"/>
      <c r="I16" s="63"/>
      <c r="J16" s="58" t="s">
        <v>148</v>
      </c>
    </row>
    <row r="17" spans="1:10" ht="51" hidden="1">
      <c r="A17" s="54">
        <v>3</v>
      </c>
      <c r="B17" s="60">
        <v>600</v>
      </c>
      <c r="C17" s="61">
        <v>60014</v>
      </c>
      <c r="D17" s="62" t="s">
        <v>150</v>
      </c>
      <c r="E17" s="63">
        <f>SUM(F17:I17)</f>
        <v>2000000</v>
      </c>
      <c r="F17" s="63">
        <v>20000</v>
      </c>
      <c r="G17" s="65">
        <v>280000</v>
      </c>
      <c r="H17" s="64"/>
      <c r="I17" s="63">
        <v>1700000</v>
      </c>
      <c r="J17" s="58" t="s">
        <v>151</v>
      </c>
    </row>
    <row r="18" spans="1:10" ht="51" hidden="1">
      <c r="A18" s="59">
        <v>4</v>
      </c>
      <c r="B18" s="60">
        <v>600</v>
      </c>
      <c r="C18" s="61">
        <v>60014</v>
      </c>
      <c r="D18" s="62" t="s">
        <v>150</v>
      </c>
      <c r="E18" s="63">
        <v>1358720</v>
      </c>
      <c r="F18" s="63">
        <v>1358720</v>
      </c>
      <c r="G18" s="65"/>
      <c r="H18" s="64"/>
      <c r="I18" s="63"/>
      <c r="J18" s="58" t="s">
        <v>148</v>
      </c>
    </row>
    <row r="19" spans="1:10" ht="38.25" hidden="1">
      <c r="A19" s="54">
        <v>5</v>
      </c>
      <c r="B19" s="66">
        <v>600</v>
      </c>
      <c r="C19" s="67">
        <v>60014</v>
      </c>
      <c r="D19" s="68" t="s">
        <v>152</v>
      </c>
      <c r="E19" s="69">
        <v>4500000</v>
      </c>
      <c r="F19" s="70"/>
      <c r="G19" s="69">
        <v>675000</v>
      </c>
      <c r="H19" s="71"/>
      <c r="I19" s="69">
        <v>3825000</v>
      </c>
      <c r="J19" s="72" t="s">
        <v>148</v>
      </c>
    </row>
    <row r="20" spans="1:10" ht="38.25" hidden="1">
      <c r="A20" s="59">
        <v>6</v>
      </c>
      <c r="B20" s="60">
        <v>600</v>
      </c>
      <c r="C20" s="61">
        <v>60014</v>
      </c>
      <c r="D20" s="62" t="s">
        <v>153</v>
      </c>
      <c r="E20" s="63">
        <v>411609</v>
      </c>
      <c r="F20" s="63">
        <v>411609</v>
      </c>
      <c r="G20" s="63"/>
      <c r="H20" s="64"/>
      <c r="I20" s="63"/>
      <c r="J20" s="58" t="s">
        <v>148</v>
      </c>
    </row>
    <row r="21" spans="1:10" ht="38.25" hidden="1">
      <c r="A21" s="54">
        <v>7</v>
      </c>
      <c r="B21" s="60">
        <v>600</v>
      </c>
      <c r="C21" s="61">
        <v>60014</v>
      </c>
      <c r="D21" s="62" t="s">
        <v>154</v>
      </c>
      <c r="E21" s="63">
        <v>51850</v>
      </c>
      <c r="F21" s="63">
        <v>51850</v>
      </c>
      <c r="G21" s="73"/>
      <c r="H21" s="64"/>
      <c r="I21" s="63"/>
      <c r="J21" s="58" t="s">
        <v>148</v>
      </c>
    </row>
    <row r="22" spans="1:10" ht="25.5" hidden="1">
      <c r="A22" s="59">
        <v>8</v>
      </c>
      <c r="B22" s="60">
        <v>600</v>
      </c>
      <c r="C22" s="61">
        <v>60014</v>
      </c>
      <c r="D22" s="62" t="s">
        <v>155</v>
      </c>
      <c r="E22" s="63">
        <v>19276</v>
      </c>
      <c r="F22" s="63">
        <v>19276</v>
      </c>
      <c r="G22" s="73"/>
      <c r="H22" s="64"/>
      <c r="I22" s="63"/>
      <c r="J22" s="58" t="s">
        <v>148</v>
      </c>
    </row>
    <row r="23" spans="1:10" ht="25.5" hidden="1">
      <c r="A23" s="54">
        <v>9</v>
      </c>
      <c r="B23" s="60">
        <v>600</v>
      </c>
      <c r="C23" s="61">
        <v>60014</v>
      </c>
      <c r="D23" s="62" t="s">
        <v>156</v>
      </c>
      <c r="E23" s="63">
        <v>23180</v>
      </c>
      <c r="F23" s="63">
        <v>23180</v>
      </c>
      <c r="G23" s="73"/>
      <c r="H23" s="64"/>
      <c r="I23" s="63"/>
      <c r="J23" s="58" t="s">
        <v>148</v>
      </c>
    </row>
    <row r="24" spans="1:10" ht="72" customHeight="1" hidden="1">
      <c r="A24" s="59">
        <v>10</v>
      </c>
      <c r="B24" s="60">
        <v>600</v>
      </c>
      <c r="C24" s="61">
        <v>60014</v>
      </c>
      <c r="D24" s="62" t="s">
        <v>157</v>
      </c>
      <c r="E24" s="63">
        <f>F24+G24</f>
        <v>408929</v>
      </c>
      <c r="F24" s="63">
        <v>208929</v>
      </c>
      <c r="G24" s="63">
        <v>200000</v>
      </c>
      <c r="H24" s="64"/>
      <c r="I24" s="63"/>
      <c r="J24" s="58" t="s">
        <v>148</v>
      </c>
    </row>
    <row r="25" spans="1:10" ht="65.25" customHeight="1" hidden="1">
      <c r="A25" s="54">
        <v>11</v>
      </c>
      <c r="B25" s="60">
        <v>600</v>
      </c>
      <c r="C25" s="61">
        <v>60014</v>
      </c>
      <c r="D25" s="62" t="s">
        <v>158</v>
      </c>
      <c r="E25" s="63">
        <f>SUM(F25:I25)</f>
        <v>2442468</v>
      </c>
      <c r="F25" s="63">
        <f>1400392-948076</f>
        <v>452316</v>
      </c>
      <c r="G25" s="73"/>
      <c r="H25" s="64"/>
      <c r="I25" s="63">
        <v>1990152</v>
      </c>
      <c r="J25" s="58" t="s">
        <v>151</v>
      </c>
    </row>
    <row r="26" spans="1:10" ht="76.5" hidden="1">
      <c r="A26" s="59">
        <v>12</v>
      </c>
      <c r="B26" s="60">
        <v>600</v>
      </c>
      <c r="C26" s="61">
        <v>60014</v>
      </c>
      <c r="D26" s="62" t="s">
        <v>159</v>
      </c>
      <c r="E26" s="63">
        <v>483005</v>
      </c>
      <c r="F26" s="63">
        <v>144901</v>
      </c>
      <c r="G26" s="63"/>
      <c r="H26" s="64"/>
      <c r="I26" s="63">
        <v>338104</v>
      </c>
      <c r="J26" s="58" t="s">
        <v>151</v>
      </c>
    </row>
    <row r="27" spans="1:10" ht="38.25" hidden="1">
      <c r="A27" s="54">
        <v>13</v>
      </c>
      <c r="B27" s="60">
        <v>600</v>
      </c>
      <c r="C27" s="61">
        <v>60014</v>
      </c>
      <c r="D27" s="62" t="s">
        <v>160</v>
      </c>
      <c r="E27" s="63">
        <f>600000-595072</f>
        <v>4928</v>
      </c>
      <c r="F27" s="63">
        <v>4928</v>
      </c>
      <c r="G27" s="63"/>
      <c r="H27" s="64"/>
      <c r="I27" s="63"/>
      <c r="J27" s="58" t="s">
        <v>148</v>
      </c>
    </row>
    <row r="28" spans="1:10" ht="48" hidden="1">
      <c r="A28" s="59">
        <v>14</v>
      </c>
      <c r="B28" s="60">
        <v>700</v>
      </c>
      <c r="C28" s="61">
        <v>70005</v>
      </c>
      <c r="D28" s="62" t="s">
        <v>161</v>
      </c>
      <c r="E28" s="63">
        <v>138399</v>
      </c>
      <c r="F28" s="63">
        <v>138399</v>
      </c>
      <c r="G28" s="63"/>
      <c r="H28" s="64"/>
      <c r="I28" s="63"/>
      <c r="J28" s="58" t="s">
        <v>151</v>
      </c>
    </row>
    <row r="29" spans="1:10" ht="48" hidden="1">
      <c r="A29" s="54">
        <v>15</v>
      </c>
      <c r="B29" s="60">
        <v>750</v>
      </c>
      <c r="C29" s="61">
        <v>75020</v>
      </c>
      <c r="D29" s="62" t="s">
        <v>162</v>
      </c>
      <c r="E29" s="63">
        <v>275000</v>
      </c>
      <c r="F29" s="65">
        <v>275000</v>
      </c>
      <c r="G29" s="63"/>
      <c r="H29" s="64"/>
      <c r="I29" s="63"/>
      <c r="J29" s="58" t="s">
        <v>151</v>
      </c>
    </row>
    <row r="30" spans="1:10" ht="48" hidden="1">
      <c r="A30" s="59">
        <v>16</v>
      </c>
      <c r="B30" s="60">
        <v>750</v>
      </c>
      <c r="C30" s="61">
        <v>75020</v>
      </c>
      <c r="D30" s="62" t="s">
        <v>163</v>
      </c>
      <c r="E30" s="63">
        <v>261000</v>
      </c>
      <c r="F30" s="63">
        <v>261000</v>
      </c>
      <c r="G30" s="63"/>
      <c r="H30" s="64"/>
      <c r="I30" s="63"/>
      <c r="J30" s="58" t="s">
        <v>151</v>
      </c>
    </row>
    <row r="31" spans="1:10" s="74" customFormat="1" ht="51" hidden="1">
      <c r="A31" s="54">
        <v>17</v>
      </c>
      <c r="B31" s="60">
        <v>750</v>
      </c>
      <c r="C31" s="61">
        <v>75020</v>
      </c>
      <c r="D31" s="62" t="s">
        <v>164</v>
      </c>
      <c r="E31" s="63">
        <v>32176</v>
      </c>
      <c r="F31" s="63">
        <v>32176</v>
      </c>
      <c r="G31" s="63"/>
      <c r="H31" s="64"/>
      <c r="I31" s="63"/>
      <c r="J31" s="58" t="s">
        <v>151</v>
      </c>
    </row>
    <row r="32" spans="1:10" s="74" customFormat="1" ht="48" hidden="1">
      <c r="A32" s="59">
        <v>18</v>
      </c>
      <c r="B32" s="60">
        <v>750</v>
      </c>
      <c r="C32" s="61">
        <v>75020</v>
      </c>
      <c r="D32" s="62" t="s">
        <v>165</v>
      </c>
      <c r="E32" s="63">
        <v>60000</v>
      </c>
      <c r="F32" s="63">
        <v>60000</v>
      </c>
      <c r="G32" s="63"/>
      <c r="H32" s="64"/>
      <c r="I32" s="63"/>
      <c r="J32" s="58" t="s">
        <v>151</v>
      </c>
    </row>
    <row r="33" spans="1:10" s="74" customFormat="1" ht="51" hidden="1">
      <c r="A33" s="54">
        <v>19</v>
      </c>
      <c r="B33" s="60">
        <v>801</v>
      </c>
      <c r="C33" s="61">
        <v>80120</v>
      </c>
      <c r="D33" s="62" t="s">
        <v>166</v>
      </c>
      <c r="E33" s="63">
        <v>80000</v>
      </c>
      <c r="F33" s="63">
        <v>80000</v>
      </c>
      <c r="G33" s="63"/>
      <c r="H33" s="64"/>
      <c r="I33" s="63"/>
      <c r="J33" s="58" t="s">
        <v>151</v>
      </c>
    </row>
    <row r="34" spans="1:10" s="74" customFormat="1" ht="63.75" hidden="1">
      <c r="A34" s="59">
        <v>20</v>
      </c>
      <c r="B34" s="60">
        <v>801</v>
      </c>
      <c r="C34" s="61">
        <v>80120</v>
      </c>
      <c r="D34" s="62" t="s">
        <v>167</v>
      </c>
      <c r="E34" s="63">
        <v>2122846</v>
      </c>
      <c r="F34" s="63"/>
      <c r="G34" s="63">
        <v>318427</v>
      </c>
      <c r="H34" s="64"/>
      <c r="I34" s="63">
        <v>1804419</v>
      </c>
      <c r="J34" s="58" t="s">
        <v>151</v>
      </c>
    </row>
    <row r="35" spans="1:10" s="74" customFormat="1" ht="76.5" hidden="1">
      <c r="A35" s="54">
        <v>21</v>
      </c>
      <c r="B35" s="60">
        <v>801</v>
      </c>
      <c r="C35" s="61">
        <v>80130</v>
      </c>
      <c r="D35" s="62" t="s">
        <v>168</v>
      </c>
      <c r="E35" s="63">
        <v>100000</v>
      </c>
      <c r="F35" s="63">
        <v>100000</v>
      </c>
      <c r="G35" s="63"/>
      <c r="H35" s="64"/>
      <c r="I35" s="63"/>
      <c r="J35" s="58" t="s">
        <v>151</v>
      </c>
    </row>
    <row r="36" spans="1:10" s="74" customFormat="1" ht="82.5" customHeight="1" hidden="1">
      <c r="A36" s="59">
        <v>22</v>
      </c>
      <c r="B36" s="66">
        <v>801</v>
      </c>
      <c r="C36" s="67">
        <v>80130</v>
      </c>
      <c r="D36" s="68" t="s">
        <v>169</v>
      </c>
      <c r="E36" s="69">
        <f>F36</f>
        <v>844685</v>
      </c>
      <c r="F36" s="69">
        <f>1367928-523243</f>
        <v>844685</v>
      </c>
      <c r="G36" s="69"/>
      <c r="H36" s="71"/>
      <c r="I36" s="69"/>
      <c r="J36" s="58" t="s">
        <v>151</v>
      </c>
    </row>
    <row r="37" spans="1:10" s="74" customFormat="1" ht="63.75" hidden="1">
      <c r="A37" s="54">
        <v>23</v>
      </c>
      <c r="B37" s="66">
        <v>801</v>
      </c>
      <c r="C37" s="67">
        <v>80130</v>
      </c>
      <c r="D37" s="68" t="s">
        <v>170</v>
      </c>
      <c r="E37" s="69">
        <v>89129</v>
      </c>
      <c r="F37" s="69">
        <v>89129</v>
      </c>
      <c r="G37" s="69"/>
      <c r="H37" s="71"/>
      <c r="I37" s="69"/>
      <c r="J37" s="58" t="s">
        <v>151</v>
      </c>
    </row>
    <row r="38" spans="1:10" s="74" customFormat="1" ht="63.75" hidden="1">
      <c r="A38" s="59">
        <v>24</v>
      </c>
      <c r="B38" s="60">
        <v>801</v>
      </c>
      <c r="C38" s="61">
        <v>80130</v>
      </c>
      <c r="D38" s="62" t="s">
        <v>171</v>
      </c>
      <c r="E38" s="63">
        <v>1200000</v>
      </c>
      <c r="F38" s="63">
        <v>1200000</v>
      </c>
      <c r="G38" s="63"/>
      <c r="H38" s="64"/>
      <c r="I38" s="63"/>
      <c r="J38" s="58" t="s">
        <v>151</v>
      </c>
    </row>
    <row r="39" spans="1:10" s="74" customFormat="1" ht="51" hidden="1">
      <c r="A39" s="54">
        <v>25</v>
      </c>
      <c r="B39" s="60">
        <v>801</v>
      </c>
      <c r="C39" s="61">
        <v>80130</v>
      </c>
      <c r="D39" s="62" t="s">
        <v>172</v>
      </c>
      <c r="E39" s="63">
        <v>28792</v>
      </c>
      <c r="F39" s="63">
        <v>28792</v>
      </c>
      <c r="G39" s="63"/>
      <c r="H39" s="64"/>
      <c r="I39" s="63"/>
      <c r="J39" s="58" t="s">
        <v>151</v>
      </c>
    </row>
    <row r="40" spans="1:10" s="74" customFormat="1" ht="53.25" customHeight="1" hidden="1">
      <c r="A40" s="59">
        <v>26</v>
      </c>
      <c r="B40" s="60">
        <v>801</v>
      </c>
      <c r="C40" s="61">
        <v>80130</v>
      </c>
      <c r="D40" s="62" t="s">
        <v>173</v>
      </c>
      <c r="E40" s="63">
        <v>1506996</v>
      </c>
      <c r="F40" s="63">
        <v>16520</v>
      </c>
      <c r="G40" s="63">
        <v>1490476</v>
      </c>
      <c r="H40" s="64"/>
      <c r="I40" s="63"/>
      <c r="J40" s="58" t="s">
        <v>151</v>
      </c>
    </row>
    <row r="41" spans="1:10" ht="78" customHeight="1" hidden="1">
      <c r="A41" s="54">
        <v>27</v>
      </c>
      <c r="B41" s="60">
        <v>801</v>
      </c>
      <c r="C41" s="61">
        <v>80130</v>
      </c>
      <c r="D41" s="62" t="s">
        <v>174</v>
      </c>
      <c r="E41" s="63">
        <v>400000</v>
      </c>
      <c r="F41" s="63">
        <v>330000</v>
      </c>
      <c r="G41" s="63">
        <v>70000</v>
      </c>
      <c r="H41" s="64"/>
      <c r="I41" s="63"/>
      <c r="J41" s="58" t="s">
        <v>151</v>
      </c>
    </row>
    <row r="42" spans="1:10" ht="66.75" customHeight="1" hidden="1">
      <c r="A42" s="59">
        <v>28</v>
      </c>
      <c r="B42" s="60">
        <v>801</v>
      </c>
      <c r="C42" s="61">
        <v>80130</v>
      </c>
      <c r="D42" s="62" t="s">
        <v>175</v>
      </c>
      <c r="E42" s="63">
        <f>F42+G42+H42+I42</f>
        <v>0</v>
      </c>
      <c r="F42" s="63">
        <v>0</v>
      </c>
      <c r="G42" s="63">
        <v>0</v>
      </c>
      <c r="H42" s="64"/>
      <c r="I42" s="63">
        <v>0</v>
      </c>
      <c r="J42" s="58" t="s">
        <v>176</v>
      </c>
    </row>
    <row r="43" spans="1:10" ht="91.5" customHeight="1" hidden="1">
      <c r="A43" s="54">
        <v>29</v>
      </c>
      <c r="B43" s="60">
        <v>801</v>
      </c>
      <c r="C43" s="61">
        <v>80130</v>
      </c>
      <c r="D43" s="62" t="s">
        <v>177</v>
      </c>
      <c r="E43" s="63">
        <f>F43+G43+H43+I43</f>
        <v>935407</v>
      </c>
      <c r="F43" s="63">
        <f>489320-479966+130957</f>
        <v>140311</v>
      </c>
      <c r="G43" s="63">
        <v>0</v>
      </c>
      <c r="H43" s="64"/>
      <c r="I43" s="63">
        <v>795096</v>
      </c>
      <c r="J43" s="58" t="s">
        <v>151</v>
      </c>
    </row>
    <row r="44" spans="1:10" ht="83.25" customHeight="1" hidden="1">
      <c r="A44" s="59">
        <v>30</v>
      </c>
      <c r="B44" s="60">
        <v>854</v>
      </c>
      <c r="C44" s="61">
        <v>85407</v>
      </c>
      <c r="D44" s="62" t="s">
        <v>178</v>
      </c>
      <c r="E44" s="63">
        <f>F44+G44+H44+I44</f>
        <v>2100</v>
      </c>
      <c r="F44" s="63">
        <v>741</v>
      </c>
      <c r="G44" s="63"/>
      <c r="H44" s="64"/>
      <c r="I44" s="63">
        <v>1359</v>
      </c>
      <c r="J44" s="58" t="s">
        <v>151</v>
      </c>
    </row>
    <row r="45" spans="1:10" ht="113.25" customHeight="1" hidden="1">
      <c r="A45" s="54">
        <v>31</v>
      </c>
      <c r="B45" s="60">
        <v>801</v>
      </c>
      <c r="C45" s="61">
        <v>80140</v>
      </c>
      <c r="D45" s="62" t="s">
        <v>179</v>
      </c>
      <c r="E45" s="63">
        <f>F45+G45+H45+I45</f>
        <v>50800</v>
      </c>
      <c r="F45" s="63"/>
      <c r="G45" s="63">
        <v>7620</v>
      </c>
      <c r="H45" s="64"/>
      <c r="I45" s="63">
        <v>43180</v>
      </c>
      <c r="J45" s="58" t="s">
        <v>180</v>
      </c>
    </row>
    <row r="46" spans="1:10" ht="102" hidden="1">
      <c r="A46" s="59">
        <v>32</v>
      </c>
      <c r="B46" s="60">
        <v>851</v>
      </c>
      <c r="C46" s="61">
        <v>85111</v>
      </c>
      <c r="D46" s="62" t="s">
        <v>181</v>
      </c>
      <c r="E46" s="63">
        <v>600000</v>
      </c>
      <c r="F46" s="75">
        <v>600000</v>
      </c>
      <c r="G46" s="63"/>
      <c r="H46" s="64"/>
      <c r="I46" s="63"/>
      <c r="J46" s="58" t="s">
        <v>151</v>
      </c>
    </row>
    <row r="47" spans="1:10" ht="48" hidden="1">
      <c r="A47" s="54">
        <v>33</v>
      </c>
      <c r="B47" s="60">
        <v>852</v>
      </c>
      <c r="C47" s="61">
        <v>85202</v>
      </c>
      <c r="D47" s="62" t="s">
        <v>182</v>
      </c>
      <c r="E47" s="63">
        <v>1173151</v>
      </c>
      <c r="F47" s="65"/>
      <c r="G47" s="63">
        <v>175973</v>
      </c>
      <c r="H47" s="76"/>
      <c r="I47" s="63">
        <v>997178</v>
      </c>
      <c r="J47" s="58" t="s">
        <v>151</v>
      </c>
    </row>
    <row r="48" spans="1:10" ht="51" hidden="1">
      <c r="A48" s="59">
        <v>34</v>
      </c>
      <c r="B48" s="60">
        <v>852</v>
      </c>
      <c r="C48" s="61">
        <v>85202</v>
      </c>
      <c r="D48" s="62" t="s">
        <v>183</v>
      </c>
      <c r="E48" s="63">
        <v>4200000</v>
      </c>
      <c r="F48" s="63">
        <v>200000</v>
      </c>
      <c r="G48" s="63"/>
      <c r="H48" s="63">
        <v>4000000</v>
      </c>
      <c r="I48" s="77"/>
      <c r="J48" s="58" t="s">
        <v>151</v>
      </c>
    </row>
    <row r="49" spans="1:10" ht="63.75" hidden="1">
      <c r="A49" s="54">
        <v>35</v>
      </c>
      <c r="B49" s="60">
        <v>854</v>
      </c>
      <c r="C49" s="61">
        <v>85403</v>
      </c>
      <c r="D49" s="62" t="s">
        <v>184</v>
      </c>
      <c r="E49" s="63">
        <v>6515070</v>
      </c>
      <c r="F49" s="63"/>
      <c r="G49" s="63">
        <v>977261</v>
      </c>
      <c r="H49" s="64"/>
      <c r="I49" s="63">
        <v>5537809</v>
      </c>
      <c r="J49" s="58" t="s">
        <v>151</v>
      </c>
    </row>
    <row r="50" spans="1:10" ht="51" hidden="1">
      <c r="A50" s="59">
        <v>36</v>
      </c>
      <c r="B50" s="60">
        <v>921</v>
      </c>
      <c r="C50" s="61">
        <v>92104</v>
      </c>
      <c r="D50" s="62" t="s">
        <v>185</v>
      </c>
      <c r="E50" s="63">
        <v>9000</v>
      </c>
      <c r="F50" s="63">
        <v>9000</v>
      </c>
      <c r="G50" s="63"/>
      <c r="H50" s="64"/>
      <c r="I50" s="63"/>
      <c r="J50" s="58" t="s">
        <v>151</v>
      </c>
    </row>
    <row r="51" spans="1:10" ht="48" hidden="1">
      <c r="A51" s="54">
        <v>37</v>
      </c>
      <c r="B51" s="60">
        <v>921</v>
      </c>
      <c r="C51" s="61">
        <v>92195</v>
      </c>
      <c r="D51" s="62" t="s">
        <v>186</v>
      </c>
      <c r="E51" s="63">
        <v>300000</v>
      </c>
      <c r="F51" s="63"/>
      <c r="G51" s="63">
        <v>45000</v>
      </c>
      <c r="H51" s="64"/>
      <c r="I51" s="63">
        <v>255000</v>
      </c>
      <c r="J51" s="58" t="s">
        <v>151</v>
      </c>
    </row>
    <row r="52" spans="1:10" ht="69.75" customHeight="1" hidden="1">
      <c r="A52" s="59">
        <v>38</v>
      </c>
      <c r="B52" s="60">
        <v>600</v>
      </c>
      <c r="C52" s="61">
        <v>60014</v>
      </c>
      <c r="D52" s="62" t="s">
        <v>187</v>
      </c>
      <c r="E52" s="63">
        <v>40000</v>
      </c>
      <c r="F52" s="78"/>
      <c r="G52" s="63">
        <v>40000</v>
      </c>
      <c r="H52" s="64"/>
      <c r="I52" s="63"/>
      <c r="J52" s="79" t="s">
        <v>148</v>
      </c>
    </row>
    <row r="53" spans="1:10" ht="54" customHeight="1" hidden="1">
      <c r="A53" s="54">
        <v>39</v>
      </c>
      <c r="B53" s="60">
        <v>600</v>
      </c>
      <c r="C53" s="61">
        <v>60014</v>
      </c>
      <c r="D53" s="62" t="s">
        <v>188</v>
      </c>
      <c r="E53" s="63">
        <v>450000</v>
      </c>
      <c r="F53" s="78"/>
      <c r="G53" s="63">
        <v>450000</v>
      </c>
      <c r="H53" s="64"/>
      <c r="I53" s="63"/>
      <c r="J53" s="79" t="s">
        <v>148</v>
      </c>
    </row>
    <row r="54" spans="1:10" ht="81.75" customHeight="1" hidden="1">
      <c r="A54" s="59">
        <v>40</v>
      </c>
      <c r="B54" s="60">
        <v>600</v>
      </c>
      <c r="C54" s="61">
        <v>60014</v>
      </c>
      <c r="D54" s="62" t="s">
        <v>189</v>
      </c>
      <c r="E54" s="63">
        <v>40000</v>
      </c>
      <c r="F54" s="78"/>
      <c r="G54" s="63">
        <v>40000</v>
      </c>
      <c r="H54" s="64"/>
      <c r="I54" s="63"/>
      <c r="J54" s="79" t="s">
        <v>148</v>
      </c>
    </row>
    <row r="55" spans="1:10" ht="67.5" customHeight="1" hidden="1">
      <c r="A55" s="54">
        <v>41</v>
      </c>
      <c r="B55" s="60">
        <v>600</v>
      </c>
      <c r="C55" s="61">
        <v>60014</v>
      </c>
      <c r="D55" s="62" t="s">
        <v>190</v>
      </c>
      <c r="E55" s="63">
        <v>1154128</v>
      </c>
      <c r="F55" s="78"/>
      <c r="G55" s="63">
        <v>1154128</v>
      </c>
      <c r="H55" s="64"/>
      <c r="I55" s="63"/>
      <c r="J55" s="79" t="s">
        <v>148</v>
      </c>
    </row>
    <row r="56" spans="1:10" ht="108.75" customHeight="1" hidden="1">
      <c r="A56" s="59">
        <v>42</v>
      </c>
      <c r="B56" s="60">
        <v>600</v>
      </c>
      <c r="C56" s="61">
        <v>60014</v>
      </c>
      <c r="D56" s="62" t="s">
        <v>191</v>
      </c>
      <c r="E56" s="63">
        <v>35000</v>
      </c>
      <c r="F56" s="78"/>
      <c r="G56" s="63">
        <v>35000</v>
      </c>
      <c r="H56" s="64"/>
      <c r="I56" s="63"/>
      <c r="J56" s="79" t="s">
        <v>148</v>
      </c>
    </row>
    <row r="57" spans="1:10" ht="72" customHeight="1" hidden="1">
      <c r="A57" s="54">
        <v>43</v>
      </c>
      <c r="B57" s="60">
        <v>600</v>
      </c>
      <c r="C57" s="61">
        <v>60014</v>
      </c>
      <c r="D57" s="62" t="s">
        <v>192</v>
      </c>
      <c r="E57" s="63">
        <v>45000</v>
      </c>
      <c r="F57" s="78"/>
      <c r="G57" s="63">
        <v>45000</v>
      </c>
      <c r="H57" s="64"/>
      <c r="I57" s="63"/>
      <c r="J57" s="79" t="s">
        <v>148</v>
      </c>
    </row>
    <row r="58" spans="1:10" ht="94.5" customHeight="1" hidden="1">
      <c r="A58" s="59">
        <v>44</v>
      </c>
      <c r="B58" s="60">
        <v>600</v>
      </c>
      <c r="C58" s="61">
        <v>60014</v>
      </c>
      <c r="D58" s="62" t="s">
        <v>193</v>
      </c>
      <c r="E58" s="63">
        <v>20000</v>
      </c>
      <c r="F58" s="78"/>
      <c r="G58" s="63">
        <v>20000</v>
      </c>
      <c r="H58" s="64"/>
      <c r="I58" s="63"/>
      <c r="J58" s="79" t="s">
        <v>148</v>
      </c>
    </row>
    <row r="59" spans="1:10" ht="57.75" customHeight="1" hidden="1">
      <c r="A59" s="54">
        <v>45</v>
      </c>
      <c r="B59" s="60">
        <v>600</v>
      </c>
      <c r="C59" s="61">
        <v>60014</v>
      </c>
      <c r="D59" s="62" t="s">
        <v>194</v>
      </c>
      <c r="E59" s="63">
        <v>300000</v>
      </c>
      <c r="F59" s="63"/>
      <c r="G59" s="63">
        <v>300000</v>
      </c>
      <c r="H59" s="64"/>
      <c r="I59" s="63"/>
      <c r="J59" s="79" t="s">
        <v>148</v>
      </c>
    </row>
    <row r="60" spans="1:10" ht="68.25" customHeight="1" hidden="1">
      <c r="A60" s="59">
        <v>46</v>
      </c>
      <c r="B60" s="60">
        <v>600</v>
      </c>
      <c r="C60" s="61">
        <v>60014</v>
      </c>
      <c r="D60" s="62" t="s">
        <v>195</v>
      </c>
      <c r="E60" s="63">
        <v>100000</v>
      </c>
      <c r="F60" s="63"/>
      <c r="G60" s="63">
        <v>100000</v>
      </c>
      <c r="H60" s="64"/>
      <c r="I60" s="63"/>
      <c r="J60" s="79" t="s">
        <v>148</v>
      </c>
    </row>
    <row r="61" spans="1:10" ht="80.25" customHeight="1" hidden="1">
      <c r="A61" s="54">
        <v>47</v>
      </c>
      <c r="B61" s="60">
        <v>600</v>
      </c>
      <c r="C61" s="61">
        <v>60014</v>
      </c>
      <c r="D61" s="62" t="s">
        <v>196</v>
      </c>
      <c r="E61" s="63">
        <v>185000</v>
      </c>
      <c r="F61" s="63"/>
      <c r="G61" s="63">
        <v>185000</v>
      </c>
      <c r="H61" s="64"/>
      <c r="I61" s="63"/>
      <c r="J61" s="79" t="s">
        <v>148</v>
      </c>
    </row>
    <row r="62" spans="1:10" ht="54.75" customHeight="1" hidden="1">
      <c r="A62" s="59">
        <v>48</v>
      </c>
      <c r="B62" s="60">
        <v>600</v>
      </c>
      <c r="C62" s="61">
        <v>60014</v>
      </c>
      <c r="D62" s="62" t="s">
        <v>197</v>
      </c>
      <c r="E62" s="63">
        <v>70000</v>
      </c>
      <c r="F62" s="63"/>
      <c r="G62" s="63">
        <v>70000</v>
      </c>
      <c r="H62" s="64"/>
      <c r="I62" s="63"/>
      <c r="J62" s="79" t="s">
        <v>148</v>
      </c>
    </row>
    <row r="63" spans="1:10" ht="167.25" customHeight="1" hidden="1">
      <c r="A63" s="54">
        <v>49</v>
      </c>
      <c r="B63" s="60">
        <v>600</v>
      </c>
      <c r="C63" s="61">
        <v>60014</v>
      </c>
      <c r="D63" s="62" t="s">
        <v>198</v>
      </c>
      <c r="E63" s="63">
        <v>5000</v>
      </c>
      <c r="F63" s="63"/>
      <c r="G63" s="63">
        <v>5000</v>
      </c>
      <c r="H63" s="64"/>
      <c r="I63" s="63"/>
      <c r="J63" s="79" t="s">
        <v>148</v>
      </c>
    </row>
    <row r="64" spans="1:10" ht="87.75" customHeight="1" hidden="1">
      <c r="A64" s="59">
        <v>50</v>
      </c>
      <c r="B64" s="60">
        <v>600</v>
      </c>
      <c r="C64" s="61">
        <v>60014</v>
      </c>
      <c r="D64" s="62" t="s">
        <v>199</v>
      </c>
      <c r="E64" s="63">
        <v>2000000</v>
      </c>
      <c r="F64" s="63"/>
      <c r="G64" s="63">
        <v>1000000</v>
      </c>
      <c r="H64" s="64">
        <v>1000000</v>
      </c>
      <c r="I64" s="63"/>
      <c r="J64" s="79" t="s">
        <v>148</v>
      </c>
    </row>
    <row r="65" spans="1:10" ht="67.5" customHeight="1" hidden="1">
      <c r="A65" s="54">
        <v>51</v>
      </c>
      <c r="B65" s="60">
        <v>853</v>
      </c>
      <c r="C65" s="61">
        <v>85333</v>
      </c>
      <c r="D65" s="62" t="s">
        <v>200</v>
      </c>
      <c r="E65" s="63">
        <v>400000</v>
      </c>
      <c r="F65" s="63"/>
      <c r="G65" s="63"/>
      <c r="H65" s="64"/>
      <c r="I65" s="63">
        <v>400000</v>
      </c>
      <c r="J65" s="79" t="s">
        <v>201</v>
      </c>
    </row>
    <row r="66" spans="1:10" ht="144" customHeight="1" hidden="1">
      <c r="A66" s="59">
        <v>52</v>
      </c>
      <c r="B66" s="60">
        <v>801</v>
      </c>
      <c r="C66" s="61">
        <v>80130</v>
      </c>
      <c r="D66" s="62" t="s">
        <v>202</v>
      </c>
      <c r="E66" s="63">
        <v>661187</v>
      </c>
      <c r="F66" s="63">
        <v>661187</v>
      </c>
      <c r="G66" s="63"/>
      <c r="H66" s="64"/>
      <c r="I66" s="63"/>
      <c r="J66" s="79" t="s">
        <v>151</v>
      </c>
    </row>
    <row r="67" spans="1:10" ht="49.5" customHeight="1" hidden="1">
      <c r="A67" s="59">
        <v>53</v>
      </c>
      <c r="B67" s="60">
        <v>600</v>
      </c>
      <c r="C67" s="61">
        <v>60014</v>
      </c>
      <c r="D67" s="62" t="s">
        <v>203</v>
      </c>
      <c r="E67" s="63">
        <v>20000</v>
      </c>
      <c r="F67" s="63">
        <v>20000</v>
      </c>
      <c r="G67" s="63"/>
      <c r="H67" s="64"/>
      <c r="I67" s="63"/>
      <c r="J67" s="79" t="s">
        <v>148</v>
      </c>
    </row>
    <row r="68" spans="1:10" ht="49.5" customHeight="1" hidden="1">
      <c r="A68" s="59">
        <v>54</v>
      </c>
      <c r="B68" s="60">
        <v>750</v>
      </c>
      <c r="C68" s="61">
        <v>75020</v>
      </c>
      <c r="D68" s="62" t="s">
        <v>204</v>
      </c>
      <c r="E68" s="63">
        <v>4850</v>
      </c>
      <c r="F68" s="63">
        <v>4850</v>
      </c>
      <c r="G68" s="63"/>
      <c r="H68" s="64"/>
      <c r="I68" s="63"/>
      <c r="J68" s="79" t="s">
        <v>151</v>
      </c>
    </row>
    <row r="69" spans="1:10" ht="74.25" customHeight="1" hidden="1">
      <c r="A69" s="59">
        <v>55</v>
      </c>
      <c r="B69" s="60">
        <v>801</v>
      </c>
      <c r="C69" s="61">
        <v>80130</v>
      </c>
      <c r="D69" s="62" t="s">
        <v>205</v>
      </c>
      <c r="E69" s="63">
        <v>35240</v>
      </c>
      <c r="F69" s="63">
        <v>35240</v>
      </c>
      <c r="G69" s="63"/>
      <c r="H69" s="64"/>
      <c r="I69" s="63"/>
      <c r="J69" s="79" t="s">
        <v>206</v>
      </c>
    </row>
    <row r="70" spans="1:10" ht="81" customHeight="1" hidden="1">
      <c r="A70" s="59">
        <v>56</v>
      </c>
      <c r="B70" s="60">
        <v>750</v>
      </c>
      <c r="C70" s="61">
        <v>75020</v>
      </c>
      <c r="D70" s="62" t="s">
        <v>207</v>
      </c>
      <c r="E70" s="63">
        <v>5750</v>
      </c>
      <c r="F70" s="63">
        <v>5750</v>
      </c>
      <c r="G70" s="63"/>
      <c r="H70" s="64"/>
      <c r="I70" s="63"/>
      <c r="J70" s="79" t="s">
        <v>151</v>
      </c>
    </row>
    <row r="71" spans="1:10" s="82" customFormat="1" ht="12.75">
      <c r="A71" s="138" t="s">
        <v>208</v>
      </c>
      <c r="B71" s="139"/>
      <c r="C71" s="139"/>
      <c r="D71" s="140"/>
      <c r="E71" s="80">
        <f>SUM(E15:E70)</f>
        <v>38549827</v>
      </c>
      <c r="F71" s="80">
        <f>SUM(F15:F70)</f>
        <v>7878645</v>
      </c>
      <c r="G71" s="80">
        <f>SUM(G15:G69)</f>
        <v>7983885</v>
      </c>
      <c r="H71" s="80">
        <f>SUM(H15:H69)</f>
        <v>5000000</v>
      </c>
      <c r="I71" s="80">
        <f>SUM(I15:I69)</f>
        <v>17687297</v>
      </c>
      <c r="J71" s="81"/>
    </row>
    <row r="72" spans="1:10" ht="18" customHeight="1">
      <c r="A72" s="141" t="s">
        <v>209</v>
      </c>
      <c r="B72" s="141"/>
      <c r="C72" s="141"/>
      <c r="D72" s="141"/>
      <c r="E72" s="141"/>
      <c r="F72" s="141"/>
      <c r="G72" s="141"/>
      <c r="H72" s="141"/>
      <c r="I72" s="141"/>
      <c r="J72" s="141"/>
    </row>
    <row r="73" spans="1:10" ht="102" hidden="1">
      <c r="A73" s="54">
        <v>1</v>
      </c>
      <c r="B73" s="55">
        <v>600</v>
      </c>
      <c r="C73" s="54">
        <v>60014</v>
      </c>
      <c r="D73" s="56" t="s">
        <v>147</v>
      </c>
      <c r="E73" s="57">
        <v>26000</v>
      </c>
      <c r="F73" s="57">
        <v>26000</v>
      </c>
      <c r="G73" s="57"/>
      <c r="H73" s="57"/>
      <c r="I73" s="57"/>
      <c r="J73" s="58" t="s">
        <v>148</v>
      </c>
    </row>
    <row r="74" spans="1:10" ht="55.5" customHeight="1" hidden="1">
      <c r="A74" s="59">
        <v>2</v>
      </c>
      <c r="B74" s="60">
        <v>600</v>
      </c>
      <c r="C74" s="61">
        <v>60014</v>
      </c>
      <c r="D74" s="62" t="s">
        <v>149</v>
      </c>
      <c r="E74" s="63">
        <f>SUM(F74:I74)</f>
        <v>324156</v>
      </c>
      <c r="F74" s="63">
        <v>24156</v>
      </c>
      <c r="G74" s="63">
        <v>300000</v>
      </c>
      <c r="H74" s="64"/>
      <c r="I74" s="63"/>
      <c r="J74" s="58" t="s">
        <v>148</v>
      </c>
    </row>
    <row r="75" spans="1:10" ht="51" hidden="1">
      <c r="A75" s="54">
        <v>3</v>
      </c>
      <c r="B75" s="60">
        <v>600</v>
      </c>
      <c r="C75" s="61">
        <v>60014</v>
      </c>
      <c r="D75" s="62" t="s">
        <v>150</v>
      </c>
      <c r="E75" s="63">
        <f>SUM(F75:I75)</f>
        <v>2000000</v>
      </c>
      <c r="F75" s="63">
        <v>20000</v>
      </c>
      <c r="G75" s="65">
        <v>280000</v>
      </c>
      <c r="H75" s="64"/>
      <c r="I75" s="63">
        <v>1700000</v>
      </c>
      <c r="J75" s="58" t="s">
        <v>151</v>
      </c>
    </row>
    <row r="76" spans="1:10" ht="51" hidden="1">
      <c r="A76" s="59">
        <v>4</v>
      </c>
      <c r="B76" s="60">
        <v>600</v>
      </c>
      <c r="C76" s="61">
        <v>60014</v>
      </c>
      <c r="D76" s="62" t="s">
        <v>150</v>
      </c>
      <c r="E76" s="63">
        <v>1358720</v>
      </c>
      <c r="F76" s="63">
        <v>1358720</v>
      </c>
      <c r="G76" s="65"/>
      <c r="H76" s="64"/>
      <c r="I76" s="63"/>
      <c r="J76" s="58" t="s">
        <v>148</v>
      </c>
    </row>
    <row r="77" spans="1:10" ht="38.25" hidden="1">
      <c r="A77" s="54">
        <v>5</v>
      </c>
      <c r="B77" s="66">
        <v>600</v>
      </c>
      <c r="C77" s="67">
        <v>60014</v>
      </c>
      <c r="D77" s="68" t="s">
        <v>152</v>
      </c>
      <c r="E77" s="69">
        <v>4500000</v>
      </c>
      <c r="F77" s="70"/>
      <c r="G77" s="69">
        <v>675000</v>
      </c>
      <c r="H77" s="71"/>
      <c r="I77" s="69">
        <v>3825000</v>
      </c>
      <c r="J77" s="72" t="s">
        <v>148</v>
      </c>
    </row>
    <row r="78" spans="1:10" ht="38.25" hidden="1">
      <c r="A78" s="59">
        <v>6</v>
      </c>
      <c r="B78" s="60">
        <v>600</v>
      </c>
      <c r="C78" s="61">
        <v>60014</v>
      </c>
      <c r="D78" s="62" t="s">
        <v>153</v>
      </c>
      <c r="E78" s="63">
        <v>411609</v>
      </c>
      <c r="F78" s="63">
        <v>411609</v>
      </c>
      <c r="G78" s="63"/>
      <c r="H78" s="64"/>
      <c r="I78" s="63"/>
      <c r="J78" s="58" t="s">
        <v>148</v>
      </c>
    </row>
    <row r="79" spans="1:10" ht="38.25" hidden="1">
      <c r="A79" s="54">
        <v>7</v>
      </c>
      <c r="B79" s="60">
        <v>600</v>
      </c>
      <c r="C79" s="61">
        <v>60014</v>
      </c>
      <c r="D79" s="62" t="s">
        <v>154</v>
      </c>
      <c r="E79" s="63">
        <v>51850</v>
      </c>
      <c r="F79" s="63">
        <v>51850</v>
      </c>
      <c r="G79" s="73"/>
      <c r="H79" s="64"/>
      <c r="I79" s="63"/>
      <c r="J79" s="58" t="s">
        <v>148</v>
      </c>
    </row>
    <row r="80" spans="1:10" ht="25.5" hidden="1">
      <c r="A80" s="59">
        <v>8</v>
      </c>
      <c r="B80" s="60">
        <v>600</v>
      </c>
      <c r="C80" s="61">
        <v>60014</v>
      </c>
      <c r="D80" s="62" t="s">
        <v>155</v>
      </c>
      <c r="E80" s="63">
        <v>19276</v>
      </c>
      <c r="F80" s="63">
        <v>19276</v>
      </c>
      <c r="G80" s="73"/>
      <c r="H80" s="64"/>
      <c r="I80" s="63"/>
      <c r="J80" s="58" t="s">
        <v>148</v>
      </c>
    </row>
    <row r="81" spans="1:10" ht="25.5" hidden="1">
      <c r="A81" s="54">
        <v>9</v>
      </c>
      <c r="B81" s="60">
        <v>600</v>
      </c>
      <c r="C81" s="61">
        <v>60014</v>
      </c>
      <c r="D81" s="62" t="s">
        <v>156</v>
      </c>
      <c r="E81" s="63">
        <v>23180</v>
      </c>
      <c r="F81" s="63">
        <v>23180</v>
      </c>
      <c r="G81" s="73"/>
      <c r="H81" s="64"/>
      <c r="I81" s="63"/>
      <c r="J81" s="58" t="s">
        <v>148</v>
      </c>
    </row>
    <row r="82" spans="1:10" ht="72" customHeight="1" hidden="1">
      <c r="A82" s="59">
        <v>10</v>
      </c>
      <c r="B82" s="60">
        <v>600</v>
      </c>
      <c r="C82" s="61">
        <v>60014</v>
      </c>
      <c r="D82" s="62" t="s">
        <v>157</v>
      </c>
      <c r="E82" s="63">
        <f>F82+G82</f>
        <v>408929</v>
      </c>
      <c r="F82" s="63">
        <v>208929</v>
      </c>
      <c r="G82" s="63">
        <v>200000</v>
      </c>
      <c r="H82" s="64"/>
      <c r="I82" s="63"/>
      <c r="J82" s="58" t="s">
        <v>148</v>
      </c>
    </row>
    <row r="83" spans="1:10" ht="65.25" customHeight="1" hidden="1">
      <c r="A83" s="54">
        <v>11</v>
      </c>
      <c r="B83" s="60">
        <v>600</v>
      </c>
      <c r="C83" s="61">
        <v>60014</v>
      </c>
      <c r="D83" s="62" t="s">
        <v>158</v>
      </c>
      <c r="E83" s="63">
        <f>SUM(F83:I83)</f>
        <v>2442468</v>
      </c>
      <c r="F83" s="63">
        <f>1400392-948076</f>
        <v>452316</v>
      </c>
      <c r="G83" s="73"/>
      <c r="H83" s="64"/>
      <c r="I83" s="63">
        <v>1990152</v>
      </c>
      <c r="J83" s="58" t="s">
        <v>151</v>
      </c>
    </row>
    <row r="84" spans="1:10" ht="76.5" hidden="1">
      <c r="A84" s="59">
        <v>12</v>
      </c>
      <c r="B84" s="60">
        <v>600</v>
      </c>
      <c r="C84" s="61">
        <v>60014</v>
      </c>
      <c r="D84" s="62" t="s">
        <v>159</v>
      </c>
      <c r="E84" s="63">
        <v>483005</v>
      </c>
      <c r="F84" s="63">
        <v>144901</v>
      </c>
      <c r="G84" s="63"/>
      <c r="H84" s="64"/>
      <c r="I84" s="63">
        <v>338104</v>
      </c>
      <c r="J84" s="58" t="s">
        <v>151</v>
      </c>
    </row>
    <row r="85" spans="1:10" ht="38.25" hidden="1">
      <c r="A85" s="54">
        <v>13</v>
      </c>
      <c r="B85" s="60">
        <v>600</v>
      </c>
      <c r="C85" s="61">
        <v>60014</v>
      </c>
      <c r="D85" s="62" t="s">
        <v>160</v>
      </c>
      <c r="E85" s="63">
        <f>600000-595072</f>
        <v>4928</v>
      </c>
      <c r="F85" s="63">
        <v>4928</v>
      </c>
      <c r="G85" s="63"/>
      <c r="H85" s="64"/>
      <c r="I85" s="63"/>
      <c r="J85" s="58" t="s">
        <v>148</v>
      </c>
    </row>
    <row r="86" spans="1:10" ht="48" hidden="1">
      <c r="A86" s="59">
        <v>14</v>
      </c>
      <c r="B86" s="60">
        <v>700</v>
      </c>
      <c r="C86" s="61">
        <v>70005</v>
      </c>
      <c r="D86" s="62" t="s">
        <v>161</v>
      </c>
      <c r="E86" s="63">
        <v>138399</v>
      </c>
      <c r="F86" s="63">
        <v>138399</v>
      </c>
      <c r="G86" s="63"/>
      <c r="H86" s="64"/>
      <c r="I86" s="63"/>
      <c r="J86" s="58" t="s">
        <v>151</v>
      </c>
    </row>
    <row r="87" spans="1:10" ht="48" hidden="1">
      <c r="A87" s="54">
        <v>15</v>
      </c>
      <c r="B87" s="60">
        <v>750</v>
      </c>
      <c r="C87" s="61">
        <v>75020</v>
      </c>
      <c r="D87" s="62" t="s">
        <v>162</v>
      </c>
      <c r="E87" s="63">
        <v>275000</v>
      </c>
      <c r="F87" s="65">
        <v>275000</v>
      </c>
      <c r="G87" s="63"/>
      <c r="H87" s="64"/>
      <c r="I87" s="63"/>
      <c r="J87" s="58" t="s">
        <v>151</v>
      </c>
    </row>
    <row r="88" spans="1:10" ht="48" hidden="1">
      <c r="A88" s="59">
        <v>16</v>
      </c>
      <c r="B88" s="60">
        <v>750</v>
      </c>
      <c r="C88" s="61">
        <v>75020</v>
      </c>
      <c r="D88" s="62" t="s">
        <v>163</v>
      </c>
      <c r="E88" s="63">
        <v>261000</v>
      </c>
      <c r="F88" s="63">
        <v>261000</v>
      </c>
      <c r="G88" s="63"/>
      <c r="H88" s="64"/>
      <c r="I88" s="63"/>
      <c r="J88" s="58" t="s">
        <v>151</v>
      </c>
    </row>
    <row r="89" spans="1:10" s="74" customFormat="1" ht="51" hidden="1">
      <c r="A89" s="54">
        <v>17</v>
      </c>
      <c r="B89" s="60">
        <v>750</v>
      </c>
      <c r="C89" s="61">
        <v>75020</v>
      </c>
      <c r="D89" s="62" t="s">
        <v>164</v>
      </c>
      <c r="E89" s="63">
        <v>32176</v>
      </c>
      <c r="F89" s="63">
        <v>32176</v>
      </c>
      <c r="G89" s="63"/>
      <c r="H89" s="64"/>
      <c r="I89" s="63"/>
      <c r="J89" s="58" t="s">
        <v>151</v>
      </c>
    </row>
    <row r="90" spans="1:10" s="74" customFormat="1" ht="48" hidden="1">
      <c r="A90" s="59">
        <v>18</v>
      </c>
      <c r="B90" s="60">
        <v>750</v>
      </c>
      <c r="C90" s="61">
        <v>75020</v>
      </c>
      <c r="D90" s="62" t="s">
        <v>165</v>
      </c>
      <c r="E90" s="63">
        <v>60000</v>
      </c>
      <c r="F90" s="63">
        <v>60000</v>
      </c>
      <c r="G90" s="63"/>
      <c r="H90" s="64"/>
      <c r="I90" s="63"/>
      <c r="J90" s="58" t="s">
        <v>151</v>
      </c>
    </row>
    <row r="91" spans="1:10" s="74" customFormat="1" ht="51" hidden="1">
      <c r="A91" s="54">
        <v>19</v>
      </c>
      <c r="B91" s="60">
        <v>801</v>
      </c>
      <c r="C91" s="61">
        <v>80120</v>
      </c>
      <c r="D91" s="62" t="s">
        <v>166</v>
      </c>
      <c r="E91" s="63">
        <v>80000</v>
      </c>
      <c r="F91" s="63">
        <v>80000</v>
      </c>
      <c r="G91" s="63"/>
      <c r="H91" s="64"/>
      <c r="I91" s="63"/>
      <c r="J91" s="58" t="s">
        <v>151</v>
      </c>
    </row>
    <row r="92" spans="1:10" s="74" customFormat="1" ht="63.75" hidden="1">
      <c r="A92" s="59">
        <v>20</v>
      </c>
      <c r="B92" s="60">
        <v>801</v>
      </c>
      <c r="C92" s="61">
        <v>80120</v>
      </c>
      <c r="D92" s="62" t="s">
        <v>167</v>
      </c>
      <c r="E92" s="63">
        <v>2122846</v>
      </c>
      <c r="F92" s="63"/>
      <c r="G92" s="63">
        <v>318427</v>
      </c>
      <c r="H92" s="64"/>
      <c r="I92" s="63">
        <v>1804419</v>
      </c>
      <c r="J92" s="58" t="s">
        <v>151</v>
      </c>
    </row>
    <row r="93" spans="1:10" s="74" customFormat="1" ht="76.5" hidden="1">
      <c r="A93" s="54">
        <v>21</v>
      </c>
      <c r="B93" s="60">
        <v>801</v>
      </c>
      <c r="C93" s="61">
        <v>80130</v>
      </c>
      <c r="D93" s="62" t="s">
        <v>168</v>
      </c>
      <c r="E93" s="63">
        <v>100000</v>
      </c>
      <c r="F93" s="63">
        <v>100000</v>
      </c>
      <c r="G93" s="63"/>
      <c r="H93" s="64"/>
      <c r="I93" s="63"/>
      <c r="J93" s="58" t="s">
        <v>151</v>
      </c>
    </row>
    <row r="94" spans="1:10" s="74" customFormat="1" ht="82.5" customHeight="1" hidden="1">
      <c r="A94" s="59">
        <v>22</v>
      </c>
      <c r="B94" s="66">
        <v>801</v>
      </c>
      <c r="C94" s="67">
        <v>80130</v>
      </c>
      <c r="D94" s="68" t="s">
        <v>169</v>
      </c>
      <c r="E94" s="69">
        <f>F94</f>
        <v>844685</v>
      </c>
      <c r="F94" s="69">
        <f>1367928-523243</f>
        <v>844685</v>
      </c>
      <c r="G94" s="69"/>
      <c r="H94" s="71"/>
      <c r="I94" s="69"/>
      <c r="J94" s="58" t="s">
        <v>151</v>
      </c>
    </row>
    <row r="95" spans="1:10" s="74" customFormat="1" ht="63.75" hidden="1">
      <c r="A95" s="54">
        <v>23</v>
      </c>
      <c r="B95" s="66">
        <v>801</v>
      </c>
      <c r="C95" s="67">
        <v>80130</v>
      </c>
      <c r="D95" s="68" t="s">
        <v>170</v>
      </c>
      <c r="E95" s="69">
        <v>89129</v>
      </c>
      <c r="F95" s="69">
        <v>89129</v>
      </c>
      <c r="G95" s="69"/>
      <c r="H95" s="71"/>
      <c r="I95" s="69"/>
      <c r="J95" s="58" t="s">
        <v>151</v>
      </c>
    </row>
    <row r="96" spans="1:10" s="74" customFormat="1" ht="63.75" hidden="1">
      <c r="A96" s="59">
        <v>24</v>
      </c>
      <c r="B96" s="60">
        <v>801</v>
      </c>
      <c r="C96" s="61">
        <v>80130</v>
      </c>
      <c r="D96" s="62" t="s">
        <v>171</v>
      </c>
      <c r="E96" s="63">
        <v>1200000</v>
      </c>
      <c r="F96" s="63">
        <v>1200000</v>
      </c>
      <c r="G96" s="63"/>
      <c r="H96" s="64"/>
      <c r="I96" s="63"/>
      <c r="J96" s="58" t="s">
        <v>151</v>
      </c>
    </row>
    <row r="97" spans="1:10" s="74" customFormat="1" ht="51" hidden="1">
      <c r="A97" s="54">
        <v>25</v>
      </c>
      <c r="B97" s="60">
        <v>801</v>
      </c>
      <c r="C97" s="61">
        <v>80130</v>
      </c>
      <c r="D97" s="62" t="s">
        <v>172</v>
      </c>
      <c r="E97" s="63">
        <v>28792</v>
      </c>
      <c r="F97" s="63">
        <v>28792</v>
      </c>
      <c r="G97" s="63"/>
      <c r="H97" s="64"/>
      <c r="I97" s="63"/>
      <c r="J97" s="58" t="s">
        <v>151</v>
      </c>
    </row>
    <row r="98" spans="1:10" s="74" customFormat="1" ht="53.25" customHeight="1" hidden="1">
      <c r="A98" s="59">
        <v>26</v>
      </c>
      <c r="B98" s="60">
        <v>801</v>
      </c>
      <c r="C98" s="61">
        <v>80130</v>
      </c>
      <c r="D98" s="62" t="s">
        <v>173</v>
      </c>
      <c r="E98" s="63">
        <v>1506996</v>
      </c>
      <c r="F98" s="63">
        <v>16520</v>
      </c>
      <c r="G98" s="63">
        <v>1490476</v>
      </c>
      <c r="H98" s="64"/>
      <c r="I98" s="63"/>
      <c r="J98" s="58" t="s">
        <v>151</v>
      </c>
    </row>
    <row r="99" spans="1:10" ht="78" customHeight="1" hidden="1">
      <c r="A99" s="54">
        <v>27</v>
      </c>
      <c r="B99" s="60">
        <v>801</v>
      </c>
      <c r="C99" s="61">
        <v>80130</v>
      </c>
      <c r="D99" s="62" t="s">
        <v>174</v>
      </c>
      <c r="E99" s="63">
        <v>400000</v>
      </c>
      <c r="F99" s="63">
        <v>330000</v>
      </c>
      <c r="G99" s="63">
        <v>70000</v>
      </c>
      <c r="H99" s="64"/>
      <c r="I99" s="63"/>
      <c r="J99" s="58" t="s">
        <v>151</v>
      </c>
    </row>
    <row r="100" spans="1:10" ht="66.75" customHeight="1" hidden="1">
      <c r="A100" s="59">
        <v>28</v>
      </c>
      <c r="B100" s="60">
        <v>801</v>
      </c>
      <c r="C100" s="61">
        <v>80130</v>
      </c>
      <c r="D100" s="62" t="s">
        <v>175</v>
      </c>
      <c r="E100" s="63">
        <f>F100+G100+H100+I100</f>
        <v>0</v>
      </c>
      <c r="F100" s="63">
        <v>0</v>
      </c>
      <c r="G100" s="63">
        <v>0</v>
      </c>
      <c r="H100" s="64"/>
      <c r="I100" s="63">
        <v>0</v>
      </c>
      <c r="J100" s="58" t="s">
        <v>176</v>
      </c>
    </row>
    <row r="101" spans="1:10" ht="91.5" customHeight="1" hidden="1">
      <c r="A101" s="54">
        <v>29</v>
      </c>
      <c r="B101" s="60">
        <v>801</v>
      </c>
      <c r="C101" s="61">
        <v>80130</v>
      </c>
      <c r="D101" s="62" t="s">
        <v>177</v>
      </c>
      <c r="E101" s="63">
        <f>F101+G101+H101+I101</f>
        <v>935407</v>
      </c>
      <c r="F101" s="63">
        <f>489320-479966+130957</f>
        <v>140311</v>
      </c>
      <c r="G101" s="63">
        <v>0</v>
      </c>
      <c r="H101" s="64"/>
      <c r="I101" s="63">
        <v>795096</v>
      </c>
      <c r="J101" s="58" t="s">
        <v>151</v>
      </c>
    </row>
    <row r="102" spans="1:10" ht="83.25" customHeight="1" hidden="1">
      <c r="A102" s="59">
        <v>30</v>
      </c>
      <c r="B102" s="60">
        <v>854</v>
      </c>
      <c r="C102" s="61">
        <v>85407</v>
      </c>
      <c r="D102" s="62" t="s">
        <v>178</v>
      </c>
      <c r="E102" s="63">
        <f>F102+G102+H102+I102</f>
        <v>2100</v>
      </c>
      <c r="F102" s="63">
        <v>741</v>
      </c>
      <c r="G102" s="63"/>
      <c r="H102" s="64"/>
      <c r="I102" s="63">
        <v>1359</v>
      </c>
      <c r="J102" s="58" t="s">
        <v>151</v>
      </c>
    </row>
    <row r="103" spans="1:10" ht="113.25" customHeight="1" hidden="1">
      <c r="A103" s="54">
        <v>31</v>
      </c>
      <c r="B103" s="60">
        <v>801</v>
      </c>
      <c r="C103" s="61">
        <v>80140</v>
      </c>
      <c r="D103" s="62" t="s">
        <v>179</v>
      </c>
      <c r="E103" s="63">
        <f>F103+G103+H103+I103</f>
        <v>50800</v>
      </c>
      <c r="F103" s="63"/>
      <c r="G103" s="63">
        <v>7620</v>
      </c>
      <c r="H103" s="64"/>
      <c r="I103" s="63">
        <v>43180</v>
      </c>
      <c r="J103" s="58" t="s">
        <v>180</v>
      </c>
    </row>
    <row r="104" spans="1:10" ht="102" hidden="1">
      <c r="A104" s="59">
        <v>32</v>
      </c>
      <c r="B104" s="60">
        <v>851</v>
      </c>
      <c r="C104" s="61">
        <v>85111</v>
      </c>
      <c r="D104" s="62" t="s">
        <v>181</v>
      </c>
      <c r="E104" s="63">
        <v>600000</v>
      </c>
      <c r="F104" s="75">
        <v>600000</v>
      </c>
      <c r="G104" s="63"/>
      <c r="H104" s="64"/>
      <c r="I104" s="63"/>
      <c r="J104" s="58" t="s">
        <v>151</v>
      </c>
    </row>
    <row r="105" spans="1:10" ht="48" hidden="1">
      <c r="A105" s="54">
        <v>33</v>
      </c>
      <c r="B105" s="60">
        <v>852</v>
      </c>
      <c r="C105" s="61">
        <v>85202</v>
      </c>
      <c r="D105" s="62" t="s">
        <v>182</v>
      </c>
      <c r="E105" s="63">
        <v>1173151</v>
      </c>
      <c r="F105" s="65"/>
      <c r="G105" s="63">
        <v>175973</v>
      </c>
      <c r="H105" s="76"/>
      <c r="I105" s="63">
        <v>997178</v>
      </c>
      <c r="J105" s="58" t="s">
        <v>151</v>
      </c>
    </row>
    <row r="106" spans="1:10" ht="51" hidden="1">
      <c r="A106" s="59">
        <v>34</v>
      </c>
      <c r="B106" s="60">
        <v>852</v>
      </c>
      <c r="C106" s="61">
        <v>85202</v>
      </c>
      <c r="D106" s="62" t="s">
        <v>183</v>
      </c>
      <c r="E106" s="63">
        <v>4200000</v>
      </c>
      <c r="F106" s="63">
        <v>200000</v>
      </c>
      <c r="G106" s="63"/>
      <c r="H106" s="63">
        <v>4000000</v>
      </c>
      <c r="I106" s="77"/>
      <c r="J106" s="58" t="s">
        <v>151</v>
      </c>
    </row>
    <row r="107" spans="1:10" ht="63.75" hidden="1">
      <c r="A107" s="54">
        <v>35</v>
      </c>
      <c r="B107" s="60">
        <v>854</v>
      </c>
      <c r="C107" s="61">
        <v>85403</v>
      </c>
      <c r="D107" s="62" t="s">
        <v>184</v>
      </c>
      <c r="E107" s="63">
        <v>6515070</v>
      </c>
      <c r="F107" s="63"/>
      <c r="G107" s="63">
        <v>977261</v>
      </c>
      <c r="H107" s="64"/>
      <c r="I107" s="63">
        <v>5537809</v>
      </c>
      <c r="J107" s="58" t="s">
        <v>151</v>
      </c>
    </row>
    <row r="108" spans="1:10" ht="51" hidden="1">
      <c r="A108" s="59">
        <v>36</v>
      </c>
      <c r="B108" s="60">
        <v>921</v>
      </c>
      <c r="C108" s="61">
        <v>92104</v>
      </c>
      <c r="D108" s="62" t="s">
        <v>185</v>
      </c>
      <c r="E108" s="63">
        <v>9000</v>
      </c>
      <c r="F108" s="63">
        <v>9000</v>
      </c>
      <c r="G108" s="63"/>
      <c r="H108" s="64"/>
      <c r="I108" s="63"/>
      <c r="J108" s="58" t="s">
        <v>151</v>
      </c>
    </row>
    <row r="109" spans="1:10" ht="48" hidden="1">
      <c r="A109" s="54">
        <v>37</v>
      </c>
      <c r="B109" s="60">
        <v>921</v>
      </c>
      <c r="C109" s="61">
        <v>92195</v>
      </c>
      <c r="D109" s="62" t="s">
        <v>186</v>
      </c>
      <c r="E109" s="63">
        <v>300000</v>
      </c>
      <c r="F109" s="63"/>
      <c r="G109" s="63">
        <v>45000</v>
      </c>
      <c r="H109" s="64"/>
      <c r="I109" s="63">
        <v>255000</v>
      </c>
      <c r="J109" s="58" t="s">
        <v>151</v>
      </c>
    </row>
    <row r="110" spans="1:10" ht="69.75" customHeight="1" hidden="1">
      <c r="A110" s="59">
        <v>38</v>
      </c>
      <c r="B110" s="60">
        <v>600</v>
      </c>
      <c r="C110" s="61">
        <v>60014</v>
      </c>
      <c r="D110" s="62" t="s">
        <v>187</v>
      </c>
      <c r="E110" s="63">
        <v>40000</v>
      </c>
      <c r="F110" s="78"/>
      <c r="G110" s="63">
        <v>40000</v>
      </c>
      <c r="H110" s="64"/>
      <c r="I110" s="63"/>
      <c r="J110" s="79" t="s">
        <v>148</v>
      </c>
    </row>
    <row r="111" spans="1:10" ht="54" customHeight="1" hidden="1">
      <c r="A111" s="54">
        <v>39</v>
      </c>
      <c r="B111" s="60">
        <v>600</v>
      </c>
      <c r="C111" s="61">
        <v>60014</v>
      </c>
      <c r="D111" s="62" t="s">
        <v>188</v>
      </c>
      <c r="E111" s="63">
        <v>450000</v>
      </c>
      <c r="F111" s="78"/>
      <c r="G111" s="63">
        <v>450000</v>
      </c>
      <c r="H111" s="64"/>
      <c r="I111" s="63"/>
      <c r="J111" s="79" t="s">
        <v>148</v>
      </c>
    </row>
    <row r="112" spans="1:10" ht="81.75" customHeight="1" hidden="1">
      <c r="A112" s="59">
        <v>40</v>
      </c>
      <c r="B112" s="60">
        <v>600</v>
      </c>
      <c r="C112" s="61">
        <v>60014</v>
      </c>
      <c r="D112" s="62" t="s">
        <v>189</v>
      </c>
      <c r="E112" s="63">
        <v>40000</v>
      </c>
      <c r="F112" s="78"/>
      <c r="G112" s="63">
        <v>40000</v>
      </c>
      <c r="H112" s="64"/>
      <c r="I112" s="63"/>
      <c r="J112" s="79" t="s">
        <v>148</v>
      </c>
    </row>
    <row r="113" spans="1:10" ht="67.5" customHeight="1" hidden="1">
      <c r="A113" s="54">
        <v>41</v>
      </c>
      <c r="B113" s="60">
        <v>600</v>
      </c>
      <c r="C113" s="61">
        <v>60014</v>
      </c>
      <c r="D113" s="62" t="s">
        <v>190</v>
      </c>
      <c r="E113" s="63">
        <v>1154128</v>
      </c>
      <c r="F113" s="78"/>
      <c r="G113" s="63">
        <v>1154128</v>
      </c>
      <c r="H113" s="64"/>
      <c r="I113" s="63"/>
      <c r="J113" s="79" t="s">
        <v>148</v>
      </c>
    </row>
    <row r="114" spans="1:10" ht="108.75" customHeight="1" hidden="1">
      <c r="A114" s="59">
        <v>42</v>
      </c>
      <c r="B114" s="60">
        <v>600</v>
      </c>
      <c r="C114" s="61">
        <v>60014</v>
      </c>
      <c r="D114" s="62" t="s">
        <v>191</v>
      </c>
      <c r="E114" s="63">
        <v>35000</v>
      </c>
      <c r="F114" s="78"/>
      <c r="G114" s="63">
        <v>35000</v>
      </c>
      <c r="H114" s="64"/>
      <c r="I114" s="63"/>
      <c r="J114" s="79" t="s">
        <v>148</v>
      </c>
    </row>
    <row r="115" spans="1:10" ht="72" customHeight="1" hidden="1">
      <c r="A115" s="54">
        <v>43</v>
      </c>
      <c r="B115" s="60">
        <v>600</v>
      </c>
      <c r="C115" s="61">
        <v>60014</v>
      </c>
      <c r="D115" s="62" t="s">
        <v>192</v>
      </c>
      <c r="E115" s="63">
        <v>45000</v>
      </c>
      <c r="F115" s="78"/>
      <c r="G115" s="63">
        <v>45000</v>
      </c>
      <c r="H115" s="64"/>
      <c r="I115" s="63"/>
      <c r="J115" s="79" t="s">
        <v>148</v>
      </c>
    </row>
    <row r="116" spans="1:10" ht="94.5" customHeight="1" hidden="1">
      <c r="A116" s="59">
        <v>44</v>
      </c>
      <c r="B116" s="60">
        <v>600</v>
      </c>
      <c r="C116" s="61">
        <v>60014</v>
      </c>
      <c r="D116" s="62" t="s">
        <v>193</v>
      </c>
      <c r="E116" s="63">
        <v>20000</v>
      </c>
      <c r="F116" s="78"/>
      <c r="G116" s="63">
        <v>20000</v>
      </c>
      <c r="H116" s="64"/>
      <c r="I116" s="63"/>
      <c r="J116" s="79" t="s">
        <v>148</v>
      </c>
    </row>
    <row r="117" spans="1:10" ht="57.75" customHeight="1" hidden="1">
      <c r="A117" s="54">
        <v>45</v>
      </c>
      <c r="B117" s="60">
        <v>600</v>
      </c>
      <c r="C117" s="61">
        <v>60014</v>
      </c>
      <c r="D117" s="62" t="s">
        <v>194</v>
      </c>
      <c r="E117" s="63">
        <v>300000</v>
      </c>
      <c r="F117" s="63"/>
      <c r="G117" s="63">
        <v>300000</v>
      </c>
      <c r="H117" s="64"/>
      <c r="I117" s="63"/>
      <c r="J117" s="79" t="s">
        <v>148</v>
      </c>
    </row>
    <row r="118" spans="1:10" ht="68.25" customHeight="1" hidden="1">
      <c r="A118" s="59">
        <v>46</v>
      </c>
      <c r="B118" s="60">
        <v>600</v>
      </c>
      <c r="C118" s="61">
        <v>60014</v>
      </c>
      <c r="D118" s="62" t="s">
        <v>195</v>
      </c>
      <c r="E118" s="63">
        <v>100000</v>
      </c>
      <c r="F118" s="63"/>
      <c r="G118" s="63">
        <v>100000</v>
      </c>
      <c r="H118" s="64"/>
      <c r="I118" s="63"/>
      <c r="J118" s="79" t="s">
        <v>148</v>
      </c>
    </row>
    <row r="119" spans="1:10" ht="80.25" customHeight="1" hidden="1">
      <c r="A119" s="54">
        <v>47</v>
      </c>
      <c r="B119" s="60">
        <v>600</v>
      </c>
      <c r="C119" s="61">
        <v>60014</v>
      </c>
      <c r="D119" s="62" t="s">
        <v>196</v>
      </c>
      <c r="E119" s="63">
        <v>185000</v>
      </c>
      <c r="F119" s="63"/>
      <c r="G119" s="63">
        <v>185000</v>
      </c>
      <c r="H119" s="64"/>
      <c r="I119" s="63"/>
      <c r="J119" s="79" t="s">
        <v>148</v>
      </c>
    </row>
    <row r="120" spans="1:10" ht="54.75" customHeight="1" hidden="1">
      <c r="A120" s="59">
        <v>48</v>
      </c>
      <c r="B120" s="60">
        <v>600</v>
      </c>
      <c r="C120" s="61">
        <v>60014</v>
      </c>
      <c r="D120" s="62" t="s">
        <v>197</v>
      </c>
      <c r="E120" s="63">
        <v>70000</v>
      </c>
      <c r="F120" s="63"/>
      <c r="G120" s="63">
        <v>70000</v>
      </c>
      <c r="H120" s="64"/>
      <c r="I120" s="63"/>
      <c r="J120" s="79" t="s">
        <v>148</v>
      </c>
    </row>
    <row r="121" spans="1:10" ht="167.25" customHeight="1" hidden="1">
      <c r="A121" s="54">
        <v>49</v>
      </c>
      <c r="B121" s="60">
        <v>600</v>
      </c>
      <c r="C121" s="61">
        <v>60014</v>
      </c>
      <c r="D121" s="62" t="s">
        <v>198</v>
      </c>
      <c r="E121" s="63">
        <v>5000</v>
      </c>
      <c r="F121" s="63"/>
      <c r="G121" s="63">
        <v>5000</v>
      </c>
      <c r="H121" s="64"/>
      <c r="I121" s="63"/>
      <c r="J121" s="79" t="s">
        <v>148</v>
      </c>
    </row>
    <row r="122" spans="1:10" ht="87.75" customHeight="1" hidden="1">
      <c r="A122" s="59">
        <v>50</v>
      </c>
      <c r="B122" s="60">
        <v>600</v>
      </c>
      <c r="C122" s="61">
        <v>60014</v>
      </c>
      <c r="D122" s="62" t="s">
        <v>199</v>
      </c>
      <c r="E122" s="63">
        <v>2000000</v>
      </c>
      <c r="F122" s="63"/>
      <c r="G122" s="63">
        <v>1000000</v>
      </c>
      <c r="H122" s="64">
        <v>1000000</v>
      </c>
      <c r="I122" s="63"/>
      <c r="J122" s="79" t="s">
        <v>148</v>
      </c>
    </row>
    <row r="123" spans="1:10" ht="67.5" customHeight="1" hidden="1">
      <c r="A123" s="54">
        <v>51</v>
      </c>
      <c r="B123" s="60">
        <v>853</v>
      </c>
      <c r="C123" s="61">
        <v>85333</v>
      </c>
      <c r="D123" s="62" t="s">
        <v>200</v>
      </c>
      <c r="E123" s="63">
        <v>400000</v>
      </c>
      <c r="F123" s="63"/>
      <c r="G123" s="63"/>
      <c r="H123" s="64"/>
      <c r="I123" s="63">
        <v>400000</v>
      </c>
      <c r="J123" s="79" t="s">
        <v>201</v>
      </c>
    </row>
    <row r="124" spans="1:10" ht="144" customHeight="1" hidden="1">
      <c r="A124" s="59">
        <v>52</v>
      </c>
      <c r="B124" s="60">
        <v>801</v>
      </c>
      <c r="C124" s="61">
        <v>80130</v>
      </c>
      <c r="D124" s="62" t="s">
        <v>202</v>
      </c>
      <c r="E124" s="63">
        <v>661187</v>
      </c>
      <c r="F124" s="63">
        <v>661187</v>
      </c>
      <c r="G124" s="63"/>
      <c r="H124" s="64"/>
      <c r="I124" s="63"/>
      <c r="J124" s="79" t="s">
        <v>151</v>
      </c>
    </row>
    <row r="125" spans="1:10" ht="49.5" customHeight="1" hidden="1">
      <c r="A125" s="59">
        <v>53</v>
      </c>
      <c r="B125" s="60">
        <v>600</v>
      </c>
      <c r="C125" s="61">
        <v>60014</v>
      </c>
      <c r="D125" s="62" t="s">
        <v>203</v>
      </c>
      <c r="E125" s="63">
        <v>20000</v>
      </c>
      <c r="F125" s="63">
        <v>20000</v>
      </c>
      <c r="G125" s="63"/>
      <c r="H125" s="64"/>
      <c r="I125" s="63"/>
      <c r="J125" s="79" t="s">
        <v>148</v>
      </c>
    </row>
    <row r="126" spans="1:10" ht="49.5" customHeight="1" hidden="1">
      <c r="A126" s="59">
        <v>54</v>
      </c>
      <c r="B126" s="60">
        <v>750</v>
      </c>
      <c r="C126" s="61">
        <v>75020</v>
      </c>
      <c r="D126" s="62" t="s">
        <v>204</v>
      </c>
      <c r="E126" s="63">
        <v>4850</v>
      </c>
      <c r="F126" s="63">
        <v>4850</v>
      </c>
      <c r="G126" s="63"/>
      <c r="H126" s="64"/>
      <c r="I126" s="63"/>
      <c r="J126" s="79" t="s">
        <v>151</v>
      </c>
    </row>
    <row r="127" spans="1:10" ht="74.25" customHeight="1" hidden="1">
      <c r="A127" s="59">
        <v>55</v>
      </c>
      <c r="B127" s="60">
        <v>801</v>
      </c>
      <c r="C127" s="61">
        <v>80130</v>
      </c>
      <c r="D127" s="62" t="s">
        <v>205</v>
      </c>
      <c r="E127" s="63">
        <v>35240</v>
      </c>
      <c r="F127" s="63">
        <v>35240</v>
      </c>
      <c r="G127" s="63"/>
      <c r="H127" s="64"/>
      <c r="I127" s="63"/>
      <c r="J127" s="79" t="s">
        <v>206</v>
      </c>
    </row>
    <row r="128" spans="1:10" ht="81" customHeight="1" hidden="1">
      <c r="A128" s="59">
        <v>56</v>
      </c>
      <c r="B128" s="60">
        <v>750</v>
      </c>
      <c r="C128" s="61">
        <v>75020</v>
      </c>
      <c r="D128" s="62" t="s">
        <v>207</v>
      </c>
      <c r="E128" s="63">
        <v>5750</v>
      </c>
      <c r="F128" s="63">
        <v>5750</v>
      </c>
      <c r="G128" s="63"/>
      <c r="H128" s="64"/>
      <c r="I128" s="63"/>
      <c r="J128" s="79" t="s">
        <v>151</v>
      </c>
    </row>
    <row r="129" spans="1:10" ht="81" customHeight="1">
      <c r="A129" s="59">
        <v>57</v>
      </c>
      <c r="B129" s="60">
        <v>900</v>
      </c>
      <c r="C129" s="61">
        <v>90095</v>
      </c>
      <c r="D129" s="62" t="s">
        <v>216</v>
      </c>
      <c r="E129" s="63">
        <v>53261</v>
      </c>
      <c r="F129" s="63">
        <v>53261</v>
      </c>
      <c r="G129" s="63"/>
      <c r="H129" s="64"/>
      <c r="I129" s="63"/>
      <c r="J129" s="79" t="s">
        <v>151</v>
      </c>
    </row>
    <row r="130" spans="1:10" s="82" customFormat="1" ht="12.75">
      <c r="A130" s="138" t="s">
        <v>208</v>
      </c>
      <c r="B130" s="139"/>
      <c r="C130" s="139"/>
      <c r="D130" s="140"/>
      <c r="E130" s="80">
        <f>SUM(E73:E129)</f>
        <v>38603088</v>
      </c>
      <c r="F130" s="80">
        <f>SUM(F73:F129)</f>
        <v>7931906</v>
      </c>
      <c r="G130" s="80">
        <f>SUM(G73:G127)</f>
        <v>7983885</v>
      </c>
      <c r="H130" s="80">
        <f>SUM(H73:H127)</f>
        <v>5000000</v>
      </c>
      <c r="I130" s="80">
        <f>SUM(I73:I127)</f>
        <v>17687297</v>
      </c>
      <c r="J130" s="81"/>
    </row>
  </sheetData>
  <mergeCells count="17">
    <mergeCell ref="A7:J7"/>
    <mergeCell ref="A9:A13"/>
    <mergeCell ref="B9:B13"/>
    <mergeCell ref="C9:C13"/>
    <mergeCell ref="D9:D13"/>
    <mergeCell ref="E9:I9"/>
    <mergeCell ref="J9:J13"/>
    <mergeCell ref="E10:E13"/>
    <mergeCell ref="F10:I10"/>
    <mergeCell ref="F11:F13"/>
    <mergeCell ref="A71:D71"/>
    <mergeCell ref="A72:J72"/>
    <mergeCell ref="A130:D130"/>
    <mergeCell ref="G11:G13"/>
    <mergeCell ref="H11:H13"/>
    <mergeCell ref="I11:I13"/>
    <mergeCell ref="A14:J14"/>
  </mergeCells>
  <printOptions/>
  <pageMargins left="0.17" right="0.16" top="0.36" bottom="1" header="0.1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C3" sqref="C3"/>
    </sheetView>
  </sheetViews>
  <sheetFormatPr defaultColWidth="9.140625" defaultRowHeight="12.75"/>
  <cols>
    <col min="1" max="1" width="7.28125" style="31" customWidth="1"/>
    <col min="2" max="2" width="9.421875" style="31" customWidth="1"/>
    <col min="3" max="3" width="31.8515625" style="31" customWidth="1"/>
    <col min="4" max="4" width="16.00390625" style="31" customWidth="1"/>
    <col min="5" max="5" width="13.140625" style="31" customWidth="1"/>
    <col min="6" max="6" width="9.8515625" style="31" customWidth="1"/>
    <col min="7" max="7" width="6.7109375" style="31" customWidth="1"/>
    <col min="8" max="8" width="0.9921875" style="31" customWidth="1"/>
    <col min="9" max="16384" width="9.140625" style="31" customWidth="1"/>
  </cols>
  <sheetData>
    <row r="2" ht="12.75">
      <c r="E2" s="40" t="s">
        <v>210</v>
      </c>
    </row>
    <row r="3" ht="12.75">
      <c r="E3" s="40" t="s">
        <v>218</v>
      </c>
    </row>
    <row r="4" ht="12.75">
      <c r="E4" s="40" t="s">
        <v>1</v>
      </c>
    </row>
    <row r="5" ht="14.25" customHeight="1">
      <c r="E5" s="40" t="s">
        <v>2</v>
      </c>
    </row>
    <row r="6" spans="1:8" ht="29.25" customHeight="1">
      <c r="A6" s="149" t="s">
        <v>214</v>
      </c>
      <c r="B6" s="149"/>
      <c r="C6" s="149"/>
      <c r="D6" s="149"/>
      <c r="E6" s="149"/>
      <c r="F6" s="149"/>
      <c r="G6" s="149"/>
      <c r="H6" s="149"/>
    </row>
    <row r="7" spans="1:8" ht="27.75" customHeight="1">
      <c r="A7" s="149"/>
      <c r="B7" s="149"/>
      <c r="C7" s="149"/>
      <c r="D7" s="149"/>
      <c r="E7" s="149"/>
      <c r="F7" s="149"/>
      <c r="G7" s="149"/>
      <c r="H7" s="149"/>
    </row>
    <row r="8" spans="1:8" ht="34.5" customHeight="1">
      <c r="A8" s="153"/>
      <c r="B8" s="153"/>
      <c r="C8" s="153"/>
      <c r="D8" s="153"/>
      <c r="E8" s="154"/>
      <c r="F8" s="154"/>
      <c r="G8" s="154"/>
      <c r="H8" s="154"/>
    </row>
    <row r="9" spans="1:7" s="42" customFormat="1" ht="16.5" customHeight="1">
      <c r="A9" s="41" t="s">
        <v>5</v>
      </c>
      <c r="B9" s="41" t="s">
        <v>6</v>
      </c>
      <c r="C9" s="41" t="s">
        <v>7</v>
      </c>
      <c r="D9" s="41" t="s">
        <v>8</v>
      </c>
      <c r="E9" s="41" t="s">
        <v>9</v>
      </c>
      <c r="F9" s="155" t="s">
        <v>10</v>
      </c>
      <c r="G9" s="155"/>
    </row>
    <row r="10" spans="1:7" ht="25.5" customHeight="1">
      <c r="A10" s="35" t="s">
        <v>52</v>
      </c>
      <c r="B10" s="35"/>
      <c r="C10" s="36" t="s">
        <v>53</v>
      </c>
      <c r="D10" s="37" t="s">
        <v>57</v>
      </c>
      <c r="E10" s="37" t="s">
        <v>55</v>
      </c>
      <c r="F10" s="150" t="s">
        <v>55</v>
      </c>
      <c r="G10" s="150"/>
    </row>
    <row r="11" spans="1:7" ht="16.5" customHeight="1">
      <c r="A11" s="38"/>
      <c r="B11" s="84" t="s">
        <v>213</v>
      </c>
      <c r="C11" s="85" t="s">
        <v>212</v>
      </c>
      <c r="D11" s="39" t="s">
        <v>57</v>
      </c>
      <c r="E11" s="39" t="s">
        <v>55</v>
      </c>
      <c r="F11" s="151" t="s">
        <v>55</v>
      </c>
      <c r="G11" s="151"/>
    </row>
    <row r="12" spans="1:7" ht="56.25">
      <c r="A12" s="32"/>
      <c r="B12" s="32"/>
      <c r="C12" s="10" t="s">
        <v>128</v>
      </c>
      <c r="D12" s="33" t="s">
        <v>57</v>
      </c>
      <c r="E12" s="33" t="s">
        <v>55</v>
      </c>
      <c r="F12" s="152" t="s">
        <v>55</v>
      </c>
      <c r="G12" s="152"/>
    </row>
    <row r="13" spans="1:7" ht="16.5" customHeight="1">
      <c r="A13" s="156" t="s">
        <v>60</v>
      </c>
      <c r="B13" s="156"/>
      <c r="C13" s="156"/>
      <c r="D13" s="34" t="s">
        <v>129</v>
      </c>
      <c r="E13" s="34" t="s">
        <v>55</v>
      </c>
      <c r="F13" s="157" t="s">
        <v>130</v>
      </c>
      <c r="G13" s="157"/>
    </row>
    <row r="14" spans="1:8" ht="378.75" customHeight="1">
      <c r="A14" s="154"/>
      <c r="B14" s="154"/>
      <c r="C14" s="154"/>
      <c r="D14" s="154"/>
      <c r="E14" s="154"/>
      <c r="F14" s="154"/>
      <c r="G14" s="154"/>
      <c r="H14" s="154"/>
    </row>
    <row r="15" spans="1:8" ht="11.25" customHeight="1">
      <c r="A15" s="154"/>
      <c r="B15" s="154"/>
      <c r="C15" s="154"/>
      <c r="D15" s="154"/>
      <c r="E15" s="154"/>
      <c r="F15" s="154"/>
      <c r="G15" s="158"/>
      <c r="H15" s="158"/>
    </row>
  </sheetData>
  <mergeCells count="12">
    <mergeCell ref="A13:C13"/>
    <mergeCell ref="F13:G13"/>
    <mergeCell ref="A14:H14"/>
    <mergeCell ref="A15:F15"/>
    <mergeCell ref="G15:H15"/>
    <mergeCell ref="A6:H7"/>
    <mergeCell ref="F10:G10"/>
    <mergeCell ref="F11:G11"/>
    <mergeCell ref="F12:G12"/>
    <mergeCell ref="A8:D8"/>
    <mergeCell ref="E8:H8"/>
    <mergeCell ref="F9:G9"/>
  </mergeCells>
  <printOptions/>
  <pageMargins left="0.28" right="0.16" top="0.26" bottom="1" header="0.2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13">
      <selection activeCell="J27" sqref="J27"/>
    </sheetView>
  </sheetViews>
  <sheetFormatPr defaultColWidth="9.140625" defaultRowHeight="12.75"/>
  <cols>
    <col min="1" max="1" width="4.57421875" style="0" bestFit="1" customWidth="1"/>
    <col min="2" max="2" width="7.421875" style="0" bestFit="1" customWidth="1"/>
    <col min="3" max="3" width="7.57421875" style="0" bestFit="1" customWidth="1"/>
    <col min="4" max="4" width="36.8515625" style="0" customWidth="1"/>
    <col min="5" max="5" width="13.00390625" style="0" customWidth="1"/>
    <col min="6" max="6" width="15.57421875" style="0" customWidth="1"/>
    <col min="7" max="7" width="10.00390625" style="0" bestFit="1" customWidth="1"/>
    <col min="8" max="8" width="4.00390625" style="0" customWidth="1"/>
  </cols>
  <sheetData>
    <row r="1" spans="6:27" ht="12.75">
      <c r="F1" t="s">
        <v>211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2.75">
      <c r="A2" s="97" t="s">
        <v>4</v>
      </c>
      <c r="B2" s="97"/>
      <c r="C2" s="97"/>
      <c r="D2" s="97"/>
      <c r="E2" s="97"/>
      <c r="F2" t="s">
        <v>217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2.75">
      <c r="A3" s="97"/>
      <c r="B3" s="97"/>
      <c r="C3" s="97"/>
      <c r="D3" s="97"/>
      <c r="E3" s="97"/>
      <c r="F3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.75">
      <c r="A4" s="1"/>
      <c r="B4" s="1"/>
      <c r="C4" s="1"/>
      <c r="D4" s="1"/>
      <c r="E4" s="1"/>
      <c r="F4" t="s">
        <v>2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.75">
      <c r="A5" s="1"/>
      <c r="B5" s="1"/>
      <c r="C5" s="1"/>
      <c r="D5" s="1"/>
      <c r="E5" s="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5.75" customHeight="1">
      <c r="A6" s="1"/>
      <c r="B6" s="1"/>
      <c r="C6" s="1"/>
      <c r="D6" s="171" t="s">
        <v>62</v>
      </c>
      <c r="E6" s="171"/>
      <c r="F6" s="17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15.75" customHeight="1">
      <c r="A7" s="1"/>
      <c r="B7" s="1"/>
      <c r="C7" s="1"/>
      <c r="D7" s="171" t="s">
        <v>215</v>
      </c>
      <c r="E7" s="171"/>
      <c r="F7" s="171"/>
      <c r="G7" s="17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5.75">
      <c r="A8" s="1"/>
      <c r="B8" s="1"/>
      <c r="C8" s="1"/>
      <c r="D8" s="1"/>
      <c r="E8" s="1"/>
      <c r="F8" s="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.75">
      <c r="A9" s="1"/>
      <c r="B9" s="1"/>
      <c r="C9" s="1"/>
      <c r="D9" s="1"/>
      <c r="E9" s="1"/>
      <c r="F9" s="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2.75">
      <c r="A10" s="23" t="s">
        <v>5</v>
      </c>
      <c r="B10" s="23" t="s">
        <v>6</v>
      </c>
      <c r="C10" s="23" t="s">
        <v>63</v>
      </c>
      <c r="D10" s="23" t="s">
        <v>7</v>
      </c>
      <c r="E10" s="23" t="s">
        <v>8</v>
      </c>
      <c r="F10" s="23" t="s">
        <v>9</v>
      </c>
      <c r="G10" s="169" t="s">
        <v>10</v>
      </c>
      <c r="H10" s="17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2.75">
      <c r="A11" s="24" t="s">
        <v>11</v>
      </c>
      <c r="B11" s="24"/>
      <c r="C11" s="24"/>
      <c r="D11" s="25" t="s">
        <v>12</v>
      </c>
      <c r="E11" s="26" t="s">
        <v>13</v>
      </c>
      <c r="F11" s="26" t="s">
        <v>14</v>
      </c>
      <c r="G11" s="167" t="s">
        <v>15</v>
      </c>
      <c r="H11" s="16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5">
      <c r="A12" s="119"/>
      <c r="B12" s="6" t="s">
        <v>16</v>
      </c>
      <c r="C12" s="27"/>
      <c r="D12" s="7" t="s">
        <v>17</v>
      </c>
      <c r="E12" s="8" t="s">
        <v>18</v>
      </c>
      <c r="F12" s="8" t="s">
        <v>19</v>
      </c>
      <c r="G12" s="111" t="s">
        <v>20</v>
      </c>
      <c r="H12" s="112"/>
      <c r="I12" s="22"/>
      <c r="J12" s="22"/>
      <c r="K12" s="22"/>
      <c r="L12" s="9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2.75">
      <c r="A13" s="99"/>
      <c r="B13" s="128"/>
      <c r="C13" s="28" t="s">
        <v>64</v>
      </c>
      <c r="D13" s="10" t="s">
        <v>65</v>
      </c>
      <c r="E13" s="12" t="s">
        <v>66</v>
      </c>
      <c r="F13" s="12" t="s">
        <v>67</v>
      </c>
      <c r="G13" s="162" t="s">
        <v>68</v>
      </c>
      <c r="H13" s="10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2.75">
      <c r="A14" s="99"/>
      <c r="B14" s="129"/>
      <c r="C14" s="28" t="s">
        <v>69</v>
      </c>
      <c r="D14" s="10" t="s">
        <v>70</v>
      </c>
      <c r="E14" s="12" t="s">
        <v>71</v>
      </c>
      <c r="F14" s="12" t="s">
        <v>72</v>
      </c>
      <c r="G14" s="162" t="s">
        <v>73</v>
      </c>
      <c r="H14" s="10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>
      <c r="A15" s="99"/>
      <c r="B15" s="6" t="s">
        <v>22</v>
      </c>
      <c r="C15" s="27"/>
      <c r="D15" s="7" t="s">
        <v>23</v>
      </c>
      <c r="E15" s="8" t="s">
        <v>24</v>
      </c>
      <c r="F15" s="8" t="s">
        <v>25</v>
      </c>
      <c r="G15" s="111" t="s">
        <v>26</v>
      </c>
      <c r="H15" s="11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2.75">
      <c r="A16" s="120"/>
      <c r="B16" s="9"/>
      <c r="C16" s="28" t="s">
        <v>74</v>
      </c>
      <c r="D16" s="10" t="s">
        <v>75</v>
      </c>
      <c r="E16" s="12" t="s">
        <v>76</v>
      </c>
      <c r="F16" s="12" t="s">
        <v>25</v>
      </c>
      <c r="G16" s="162" t="s">
        <v>77</v>
      </c>
      <c r="H16" s="10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8" ht="12.75">
      <c r="A17" s="3" t="s">
        <v>27</v>
      </c>
      <c r="B17" s="3"/>
      <c r="C17" s="3"/>
      <c r="D17" s="4" t="s">
        <v>28</v>
      </c>
      <c r="E17" s="5" t="s">
        <v>29</v>
      </c>
      <c r="F17" s="86">
        <v>-295848</v>
      </c>
      <c r="G17" s="133">
        <v>2958687</v>
      </c>
      <c r="H17" s="107"/>
    </row>
    <row r="18" spans="1:8" ht="15">
      <c r="A18" s="119"/>
      <c r="B18" s="6" t="s">
        <v>30</v>
      </c>
      <c r="C18" s="27"/>
      <c r="D18" s="7" t="s">
        <v>31</v>
      </c>
      <c r="E18" s="8" t="s">
        <v>29</v>
      </c>
      <c r="F18" s="91">
        <v>-295848</v>
      </c>
      <c r="G18" s="100">
        <v>2958687</v>
      </c>
      <c r="H18" s="112"/>
    </row>
    <row r="19" spans="1:8" ht="12.75">
      <c r="A19" s="120"/>
      <c r="B19" s="9"/>
      <c r="C19" s="28" t="s">
        <v>78</v>
      </c>
      <c r="D19" s="10" t="s">
        <v>33</v>
      </c>
      <c r="E19" s="12" t="s">
        <v>29</v>
      </c>
      <c r="F19" s="11">
        <v>-295848</v>
      </c>
      <c r="G19" s="121">
        <v>2958687</v>
      </c>
      <c r="H19" s="103"/>
    </row>
    <row r="20" spans="1:8" ht="12.75">
      <c r="A20" s="3" t="s">
        <v>34</v>
      </c>
      <c r="B20" s="3"/>
      <c r="C20" s="3"/>
      <c r="D20" s="4" t="s">
        <v>35</v>
      </c>
      <c r="E20" s="5" t="s">
        <v>36</v>
      </c>
      <c r="F20" s="86">
        <v>164395</v>
      </c>
      <c r="G20" s="133">
        <v>49162237</v>
      </c>
      <c r="H20" s="107"/>
    </row>
    <row r="21" spans="1:8" ht="12.75">
      <c r="A21" s="130"/>
      <c r="B21" s="93">
        <v>80102</v>
      </c>
      <c r="C21" s="93"/>
      <c r="D21" s="94" t="s">
        <v>221</v>
      </c>
      <c r="E21" s="95">
        <v>2220205</v>
      </c>
      <c r="F21" s="95">
        <v>10000</v>
      </c>
      <c r="G21" s="163">
        <v>2230205</v>
      </c>
      <c r="H21" s="164"/>
    </row>
    <row r="22" spans="1:8" ht="12.75">
      <c r="A22" s="131"/>
      <c r="B22" s="96"/>
      <c r="C22" s="96">
        <v>4300</v>
      </c>
      <c r="D22" s="88" t="s">
        <v>75</v>
      </c>
      <c r="E22" s="90">
        <v>18586</v>
      </c>
      <c r="F22" s="90">
        <v>10000</v>
      </c>
      <c r="G22" s="165">
        <v>28586</v>
      </c>
      <c r="H22" s="166"/>
    </row>
    <row r="23" spans="1:8" ht="22.5">
      <c r="A23" s="131"/>
      <c r="B23" s="6" t="s">
        <v>38</v>
      </c>
      <c r="C23" s="27"/>
      <c r="D23" s="7" t="s">
        <v>39</v>
      </c>
      <c r="E23" s="8" t="s">
        <v>40</v>
      </c>
      <c r="F23" s="8" t="s">
        <v>37</v>
      </c>
      <c r="G23" s="111" t="s">
        <v>41</v>
      </c>
      <c r="H23" s="112"/>
    </row>
    <row r="24" spans="1:8" ht="12.75" customHeight="1">
      <c r="A24" s="131"/>
      <c r="B24" s="128"/>
      <c r="C24" s="28" t="s">
        <v>79</v>
      </c>
      <c r="D24" s="10" t="s">
        <v>80</v>
      </c>
      <c r="E24" s="12" t="s">
        <v>81</v>
      </c>
      <c r="F24" s="12" t="s">
        <v>82</v>
      </c>
      <c r="G24" s="162" t="s">
        <v>83</v>
      </c>
      <c r="H24" s="103"/>
    </row>
    <row r="25" spans="1:8" ht="12.75" customHeight="1">
      <c r="A25" s="131"/>
      <c r="B25" s="172"/>
      <c r="C25" s="28" t="s">
        <v>84</v>
      </c>
      <c r="D25" s="10" t="s">
        <v>85</v>
      </c>
      <c r="E25" s="12" t="s">
        <v>86</v>
      </c>
      <c r="F25" s="12" t="s">
        <v>87</v>
      </c>
      <c r="G25" s="162" t="s">
        <v>88</v>
      </c>
      <c r="H25" s="103"/>
    </row>
    <row r="26" spans="1:8" ht="12.75" customHeight="1">
      <c r="A26" s="131"/>
      <c r="B26" s="172"/>
      <c r="C26" s="28" t="s">
        <v>89</v>
      </c>
      <c r="D26" s="10" t="s">
        <v>90</v>
      </c>
      <c r="E26" s="12" t="s">
        <v>91</v>
      </c>
      <c r="F26" s="12" t="s">
        <v>92</v>
      </c>
      <c r="G26" s="162" t="s">
        <v>93</v>
      </c>
      <c r="H26" s="103"/>
    </row>
    <row r="27" spans="1:8" ht="12.75" customHeight="1">
      <c r="A27" s="131"/>
      <c r="B27" s="172"/>
      <c r="C27" s="28" t="s">
        <v>94</v>
      </c>
      <c r="D27" s="10" t="s">
        <v>95</v>
      </c>
      <c r="E27" s="12" t="s">
        <v>57</v>
      </c>
      <c r="F27" s="12" t="s">
        <v>96</v>
      </c>
      <c r="G27" s="162" t="s">
        <v>96</v>
      </c>
      <c r="H27" s="103"/>
    </row>
    <row r="28" spans="1:8" ht="12.75" customHeight="1">
      <c r="A28" s="131"/>
      <c r="B28" s="172"/>
      <c r="C28" s="28" t="s">
        <v>64</v>
      </c>
      <c r="D28" s="10" t="s">
        <v>65</v>
      </c>
      <c r="E28" s="12" t="s">
        <v>25</v>
      </c>
      <c r="F28" s="12" t="s">
        <v>97</v>
      </c>
      <c r="G28" s="162" t="s">
        <v>98</v>
      </c>
      <c r="H28" s="103"/>
    </row>
    <row r="29" spans="1:8" ht="12.75" customHeight="1">
      <c r="A29" s="131"/>
      <c r="B29" s="172"/>
      <c r="C29" s="28" t="s">
        <v>69</v>
      </c>
      <c r="D29" s="10" t="s">
        <v>70</v>
      </c>
      <c r="E29" s="12" t="s">
        <v>99</v>
      </c>
      <c r="F29" s="12" t="s">
        <v>100</v>
      </c>
      <c r="G29" s="162" t="s">
        <v>101</v>
      </c>
      <c r="H29" s="103"/>
    </row>
    <row r="30" spans="1:8" ht="12.75" customHeight="1">
      <c r="A30" s="131"/>
      <c r="B30" s="172"/>
      <c r="C30" s="28" t="s">
        <v>74</v>
      </c>
      <c r="D30" s="10" t="s">
        <v>75</v>
      </c>
      <c r="E30" s="12" t="s">
        <v>102</v>
      </c>
      <c r="F30" s="12" t="s">
        <v>103</v>
      </c>
      <c r="G30" s="162" t="s">
        <v>104</v>
      </c>
      <c r="H30" s="103"/>
    </row>
    <row r="31" spans="1:8" ht="22.5">
      <c r="A31" s="131"/>
      <c r="B31" s="172"/>
      <c r="C31" s="28" t="s">
        <v>105</v>
      </c>
      <c r="D31" s="10" t="s">
        <v>106</v>
      </c>
      <c r="E31" s="12" t="s">
        <v>107</v>
      </c>
      <c r="F31" s="12" t="s">
        <v>108</v>
      </c>
      <c r="G31" s="162" t="s">
        <v>109</v>
      </c>
      <c r="H31" s="103"/>
    </row>
    <row r="32" spans="1:8" ht="25.5" customHeight="1">
      <c r="A32" s="131"/>
      <c r="B32" s="172"/>
      <c r="C32" s="28" t="s">
        <v>110</v>
      </c>
      <c r="D32" s="10" t="s">
        <v>111</v>
      </c>
      <c r="E32" s="12" t="s">
        <v>112</v>
      </c>
      <c r="F32" s="12" t="s">
        <v>113</v>
      </c>
      <c r="G32" s="162" t="s">
        <v>114</v>
      </c>
      <c r="H32" s="103"/>
    </row>
    <row r="33" spans="1:8" ht="24" customHeight="1">
      <c r="A33" s="131"/>
      <c r="B33" s="172"/>
      <c r="C33" s="28" t="s">
        <v>115</v>
      </c>
      <c r="D33" s="10" t="s">
        <v>116</v>
      </c>
      <c r="E33" s="12" t="s">
        <v>117</v>
      </c>
      <c r="F33" s="12" t="s">
        <v>118</v>
      </c>
      <c r="G33" s="162" t="s">
        <v>119</v>
      </c>
      <c r="H33" s="103"/>
    </row>
    <row r="34" spans="1:8" ht="24" customHeight="1">
      <c r="A34" s="132"/>
      <c r="B34" s="129"/>
      <c r="C34" s="28" t="s">
        <v>120</v>
      </c>
      <c r="D34" s="10" t="s">
        <v>121</v>
      </c>
      <c r="E34" s="12" t="s">
        <v>122</v>
      </c>
      <c r="F34" s="12" t="s">
        <v>123</v>
      </c>
      <c r="G34" s="162" t="s">
        <v>124</v>
      </c>
      <c r="H34" s="103"/>
    </row>
    <row r="35" spans="1:9" ht="12.75">
      <c r="A35" s="3" t="s">
        <v>43</v>
      </c>
      <c r="B35" s="3"/>
      <c r="C35" s="3"/>
      <c r="D35" s="4" t="s">
        <v>44</v>
      </c>
      <c r="E35" s="5" t="s">
        <v>45</v>
      </c>
      <c r="F35" s="5" t="s">
        <v>46</v>
      </c>
      <c r="G35" s="106" t="s">
        <v>47</v>
      </c>
      <c r="H35" s="107"/>
      <c r="I35" s="22"/>
    </row>
    <row r="36" spans="1:9" ht="15">
      <c r="A36" s="119"/>
      <c r="B36" s="6" t="s">
        <v>48</v>
      </c>
      <c r="C36" s="27"/>
      <c r="D36" s="7" t="s">
        <v>49</v>
      </c>
      <c r="E36" s="8" t="s">
        <v>50</v>
      </c>
      <c r="F36" s="8" t="s">
        <v>46</v>
      </c>
      <c r="G36" s="111" t="s">
        <v>51</v>
      </c>
      <c r="H36" s="112"/>
      <c r="I36" s="22"/>
    </row>
    <row r="37" spans="1:9" ht="12.75">
      <c r="A37" s="120"/>
      <c r="B37" s="9"/>
      <c r="C37" s="28" t="s">
        <v>69</v>
      </c>
      <c r="D37" s="10" t="s">
        <v>70</v>
      </c>
      <c r="E37" s="12" t="s">
        <v>125</v>
      </c>
      <c r="F37" s="12" t="s">
        <v>46</v>
      </c>
      <c r="G37" s="162" t="s">
        <v>126</v>
      </c>
      <c r="H37" s="103"/>
      <c r="I37" s="22"/>
    </row>
    <row r="38" spans="1:9" ht="22.5">
      <c r="A38" s="3" t="s">
        <v>52</v>
      </c>
      <c r="B38" s="3"/>
      <c r="C38" s="3"/>
      <c r="D38" s="4" t="s">
        <v>53</v>
      </c>
      <c r="E38" s="5" t="s">
        <v>54</v>
      </c>
      <c r="F38" s="5" t="s">
        <v>55</v>
      </c>
      <c r="G38" s="106" t="s">
        <v>56</v>
      </c>
      <c r="H38" s="107"/>
      <c r="I38" s="22"/>
    </row>
    <row r="39" spans="1:9" ht="15">
      <c r="A39" s="119"/>
      <c r="B39" s="6">
        <v>90095</v>
      </c>
      <c r="C39" s="27"/>
      <c r="D39" s="7" t="s">
        <v>212</v>
      </c>
      <c r="E39" s="8" t="s">
        <v>57</v>
      </c>
      <c r="F39" s="8" t="s">
        <v>55</v>
      </c>
      <c r="G39" s="111" t="s">
        <v>55</v>
      </c>
      <c r="H39" s="112"/>
      <c r="I39" s="22"/>
    </row>
    <row r="40" spans="1:9" ht="48.75" customHeight="1">
      <c r="A40" s="120"/>
      <c r="B40" s="9"/>
      <c r="C40" s="28" t="s">
        <v>127</v>
      </c>
      <c r="D40" s="10" t="s">
        <v>128</v>
      </c>
      <c r="E40" s="12" t="s">
        <v>57</v>
      </c>
      <c r="F40" s="12" t="s">
        <v>55</v>
      </c>
      <c r="G40" s="162" t="s">
        <v>55</v>
      </c>
      <c r="H40" s="103"/>
      <c r="I40" s="22"/>
    </row>
    <row r="41" spans="1:9" ht="24">
      <c r="A41" s="159" t="s">
        <v>60</v>
      </c>
      <c r="B41" s="160"/>
      <c r="C41" s="160"/>
      <c r="D41" s="161"/>
      <c r="E41" s="21" t="s">
        <v>61</v>
      </c>
      <c r="F41" s="21" t="s">
        <v>57</v>
      </c>
      <c r="G41" s="126" t="s">
        <v>61</v>
      </c>
      <c r="H41" s="127"/>
      <c r="I41" s="22"/>
    </row>
    <row r="42" ht="12.75">
      <c r="I42" s="22"/>
    </row>
    <row r="43" ht="12.75">
      <c r="I43" s="22"/>
    </row>
    <row r="44" ht="12.75">
      <c r="I44" s="22"/>
    </row>
    <row r="45" ht="12.75">
      <c r="I45" s="22"/>
    </row>
    <row r="46" ht="12.75">
      <c r="I46" s="22"/>
    </row>
    <row r="47" ht="12.75">
      <c r="I47" s="22"/>
    </row>
    <row r="48" ht="12.75">
      <c r="I48" s="22"/>
    </row>
    <row r="49" spans="8:9" ht="12.75">
      <c r="H49" s="105"/>
      <c r="I49" s="105"/>
    </row>
    <row r="50" ht="12.75">
      <c r="I50" s="22"/>
    </row>
  </sheetData>
  <mergeCells count="44">
    <mergeCell ref="A12:A16"/>
    <mergeCell ref="B13:B14"/>
    <mergeCell ref="A18:A19"/>
    <mergeCell ref="B24:B34"/>
    <mergeCell ref="A21:A34"/>
    <mergeCell ref="A2:E3"/>
    <mergeCell ref="G10:H10"/>
    <mergeCell ref="D6:F6"/>
    <mergeCell ref="D7:G7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3:H23"/>
    <mergeCell ref="G24:H24"/>
    <mergeCell ref="G21:H21"/>
    <mergeCell ref="G22:H2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41:D41"/>
    <mergeCell ref="G41:H41"/>
    <mergeCell ref="H49:I49"/>
    <mergeCell ref="G37:H37"/>
    <mergeCell ref="G38:H38"/>
    <mergeCell ref="G39:H39"/>
    <mergeCell ref="G40:H40"/>
    <mergeCell ref="A36:A37"/>
    <mergeCell ref="A39:A40"/>
  </mergeCells>
  <printOptions/>
  <pageMargins left="0.2755905511811024" right="0.1968503937007874" top="0" bottom="0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2009-03-09T11:37:08Z</cp:lastPrinted>
  <dcterms:created xsi:type="dcterms:W3CDTF">2009-03-04T13:00:23Z</dcterms:created>
  <dcterms:modified xsi:type="dcterms:W3CDTF">2009-03-09T11:37:12Z</dcterms:modified>
  <cp:category/>
  <cp:version/>
  <cp:contentType/>
  <cp:contentStatus/>
</cp:coreProperties>
</file>